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6" yWindow="996" windowWidth="12780" windowHeight="12132"/>
  </bookViews>
  <sheets>
    <sheet name="Структура" sheetId="1" r:id="rId1"/>
  </sheets>
  <definedNames>
    <definedName name="_xlnm.Print_Area" localSheetId="0">Структура!$A$1:$L$123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9" i="1"/>
  <c r="G101"/>
  <c r="F121"/>
  <c r="G121"/>
  <c r="G122"/>
  <c r="G120" s="1"/>
  <c r="G80"/>
  <c r="G79" s="1"/>
  <c r="G81"/>
  <c r="G82"/>
  <c r="G83"/>
  <c r="G84"/>
  <c r="G119"/>
  <c r="G92"/>
  <c r="G91" s="1"/>
  <c r="G93"/>
  <c r="G94"/>
  <c r="G95"/>
  <c r="G96"/>
  <c r="G97"/>
  <c r="G68"/>
  <c r="G24"/>
  <c r="G25"/>
  <c r="F69" l="1"/>
  <c r="F68"/>
  <c r="F80"/>
  <c r="F84"/>
  <c r="F83"/>
  <c r="F93"/>
  <c r="F92"/>
  <c r="F91" s="1"/>
  <c r="F96"/>
  <c r="F95"/>
  <c r="F94" s="1"/>
  <c r="F25"/>
  <c r="F24"/>
  <c r="G29"/>
  <c r="F29"/>
  <c r="G85" l="1"/>
  <c r="F81"/>
  <c r="G112" l="1"/>
  <c r="G111" s="1"/>
  <c r="G114"/>
  <c r="G88"/>
  <c r="G65"/>
  <c r="G64" s="1"/>
  <c r="G69"/>
  <c r="G70"/>
  <c r="G76"/>
  <c r="F76"/>
  <c r="G73"/>
  <c r="G47"/>
  <c r="G48"/>
  <c r="F47"/>
  <c r="F48"/>
  <c r="G56"/>
  <c r="G57"/>
  <c r="F57"/>
  <c r="F56"/>
  <c r="G52"/>
  <c r="G32"/>
  <c r="G67" l="1"/>
  <c r="G46"/>
  <c r="G55"/>
  <c r="G109"/>
  <c r="F79"/>
  <c r="G108" l="1"/>
  <c r="G118"/>
  <c r="F85"/>
  <c r="F52" l="1"/>
  <c r="J26" l="1"/>
  <c r="F112"/>
  <c r="F109" s="1"/>
  <c r="F65"/>
  <c r="F101" s="1"/>
  <c r="F100" s="1"/>
  <c r="F73"/>
  <c r="G23"/>
  <c r="G21"/>
  <c r="G36" s="1"/>
  <c r="F21"/>
  <c r="F32"/>
  <c r="G26"/>
  <c r="F26"/>
  <c r="F119"/>
  <c r="F114"/>
  <c r="F97"/>
  <c r="F88"/>
  <c r="F70"/>
  <c r="G37"/>
  <c r="F37"/>
  <c r="F22"/>
  <c r="F55" l="1"/>
  <c r="F46"/>
  <c r="F36"/>
  <c r="F82"/>
  <c r="G100"/>
  <c r="F64"/>
  <c r="F67"/>
  <c r="F20"/>
  <c r="G22"/>
  <c r="F23"/>
  <c r="G35"/>
  <c r="F122"/>
  <c r="F111"/>
  <c r="F108"/>
  <c r="F118"/>
  <c r="F117" s="1"/>
  <c r="F35" l="1"/>
  <c r="F120"/>
  <c r="G20"/>
  <c r="G117" l="1"/>
</calcChain>
</file>

<file path=xl/sharedStrings.xml><?xml version="1.0" encoding="utf-8"?>
<sst xmlns="http://schemas.openxmlformats.org/spreadsheetml/2006/main" count="410" uniqueCount="119">
  <si>
    <t>№ п/п</t>
  </si>
  <si>
    <t>Наименование показателя</t>
  </si>
  <si>
    <t>Финансовое обеспечение</t>
  </si>
  <si>
    <t>Всего</t>
  </si>
  <si>
    <t>Источник</t>
  </si>
  <si>
    <t>Целевые индикаторы реализации мероприятия (группы мероприятий) муниципальной программы</t>
  </si>
  <si>
    <t>Значение</t>
  </si>
  <si>
    <t>Наименование</t>
  </si>
  <si>
    <t>Единица измерения</t>
  </si>
  <si>
    <t>Цель муниципальной программы:</t>
  </si>
  <si>
    <t>Задача 1 муниципальной программы:</t>
  </si>
  <si>
    <t>Задача 1 подпрограммы 1 муниципальной программы:</t>
  </si>
  <si>
    <t>Основное мероприятие:</t>
  </si>
  <si>
    <t>Мероприятие 1:</t>
  </si>
  <si>
    <t>Мероприятие 2:</t>
  </si>
  <si>
    <t>Мероприятие 3: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</si>
  <si>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</si>
  <si>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</si>
  <si>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</si>
  <si>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Итого по подпрограмме 1 муниципальной программы</t>
  </si>
  <si>
    <t xml:space="preserve">Задача 3 муниципальной программы: </t>
  </si>
  <si>
    <t xml:space="preserve">Задача 4 муниципальной программы: </t>
  </si>
  <si>
    <t>Задача 1 подпрограммы 4:</t>
  </si>
  <si>
    <t>Итого по подпрограмме 4 муниципальной программы</t>
  </si>
  <si>
    <t>Х</t>
  </si>
  <si>
    <t>Итого по подпрограмме 3 муниципальной программы</t>
  </si>
  <si>
    <t>Реализация мер по трудоустройству граждан</t>
  </si>
  <si>
    <t>Проведение массовых спортивно-оздоровительных мероприятий, спортивно-культурных праздников</t>
  </si>
  <si>
    <t>%</t>
  </si>
  <si>
    <t>Развитие массового спорта</t>
  </si>
  <si>
    <t>Организация оздоровления, отдыха несовершеннолетних и молодежи</t>
  </si>
  <si>
    <t>Мероприятия по гражданско-патриотическому воспитанию молодежи</t>
  </si>
  <si>
    <t>Развитие молодежной политики</t>
  </si>
  <si>
    <t>Предоставление мер социальной поддержки отдельным категориям граждан</t>
  </si>
  <si>
    <t>Итого по муниципальной программе</t>
  </si>
  <si>
    <t xml:space="preserve">Задача 2 муниципальной программы: </t>
  </si>
  <si>
    <t>Итого по подпрограмме 2 муниципальной программы</t>
  </si>
  <si>
    <t>Задача 1 подпрограммы 3:</t>
  </si>
  <si>
    <t>Задача 2 подпрограммы 3 муниципальной программы:</t>
  </si>
  <si>
    <t>Цель подпрограммы 3 "Развитие молодежной политики, культуры, физической культуры и спорта на территории Соловьевского сельского поселения Полтавского муниципального района Омской области (2014-2019 годы)" муниципальной программы:</t>
  </si>
  <si>
    <t>Удельный вес численности молодых людей, участвующих в мероприятиях по гражданско-патриотическому воспитанию молодежи, пропаганде ценностей семьи, здорового образа жизни, в общей численности молодежи</t>
  </si>
  <si>
    <t>Удельный вес численности молодых людей в возрасте от 14 до 30 лет, участвующих в деятельности молодежных общественных организаций и объединений, в общей численности молодежи в возрасте от 14 до 30 лет</t>
  </si>
  <si>
    <t>Формирование потребности у молодежи в здоровом образе жизни, поддержка интеллектуального и духовного развития молодежи</t>
  </si>
  <si>
    <t>Ед</t>
  </si>
  <si>
    <t>Количество организованных мероприятий</t>
  </si>
  <si>
    <t>2. Поступлений целевого характера из районного и областного бюджета</t>
  </si>
  <si>
    <t>Главный распорядитель местного бюджета</t>
  </si>
  <si>
    <t>Целевая статья расходов</t>
  </si>
  <si>
    <t>Код бюджетной классификации</t>
  </si>
  <si>
    <t>План</t>
  </si>
  <si>
    <t>Факт</t>
  </si>
  <si>
    <t>план</t>
  </si>
  <si>
    <t>факт</t>
  </si>
  <si>
    <t>ОТЧЕТ</t>
  </si>
  <si>
    <t>о реализации муниципальной программы Воронцовского сельского поселения</t>
  </si>
  <si>
    <t>Увеличение доли жителей Воронцовского сельского поселения систематически занимающихся физической культурой и спортом, в общей численности населения</t>
  </si>
  <si>
    <t>Выплаты муниципальной пенсии за выслугу лет, служащим, замещавшим муниципальные должности и должности муниципальной службы в Воронцовском сельском поселении</t>
  </si>
  <si>
    <t>Мероприятия, направленные на обеспечение пожарной безопасности</t>
  </si>
  <si>
    <t>05401 20020</t>
  </si>
  <si>
    <t>05401 00000</t>
  </si>
  <si>
    <t>Уровень обеспечения пожарной безопасности населенных пунктов</t>
  </si>
  <si>
    <t>Укрепление материально-технической базы учреждений в сфере физической культуры и спорта</t>
  </si>
  <si>
    <t>0530120020</t>
  </si>
  <si>
    <t>Увеличение обеспеченности спортивным инвентарем</t>
  </si>
  <si>
    <t>ед.</t>
  </si>
  <si>
    <t>Предупреждение и защита населения поселения от чрезвычайных ситуаций</t>
  </si>
  <si>
    <t>Приложение № 4</t>
  </si>
  <si>
    <t>"Развитие социально-культурной сферы Воронцовского сельского поселения Полтавского муниципального района Омской области"</t>
  </si>
  <si>
    <t>количество трудоустроенных граждан</t>
  </si>
  <si>
    <t>человек</t>
  </si>
  <si>
    <t>количество временных трудоустроенных несовершеннолетних граждан</t>
  </si>
  <si>
    <t xml:space="preserve">Уровень защиты населения и территории поселения от ЧС </t>
  </si>
  <si>
    <t>Объем (рублей) 2022 год</t>
  </si>
  <si>
    <t>2022 год</t>
  </si>
  <si>
    <t>Меропритие 2:</t>
  </si>
  <si>
    <t>Содержание, ремонт спортивных объектов</t>
  </si>
  <si>
    <t>0530120030</t>
  </si>
  <si>
    <t>Количество отремонтированных объектов</t>
  </si>
  <si>
    <t>Проведение мероприятий в области культуры</t>
  </si>
  <si>
    <t>Повышение благосостояния жителей Воронцовского сельского поселения, обеспечение комплексности решения проблем социального и культурного развития за счет устойчивого развития территорий</t>
  </si>
  <si>
    <t>Обеспечение защиты прав граждан, повышение благосостояния граждан</t>
  </si>
  <si>
    <t>Содействие занятости населения на территории Воронцовского сельского поселения.</t>
  </si>
  <si>
    <t>Стабилизация ситуации на рынке труда Воронцовского сельского поселения за счет создания временных рабочих мест.</t>
  </si>
  <si>
    <t>Реализация мероприятий, направленных на соблюдение правил пожарной безопасности и защиты от ЧС населения</t>
  </si>
  <si>
    <t>Удовлетворение потребностей населения в качественных и доступных услугах в области культуры, молодежной политики, физической культуры и спорта</t>
  </si>
  <si>
    <t xml:space="preserve">Создание условий, обеспечивающих удовлетворение потребностей населения в качественных услугах в сфере культуры, молодежной политики, физической культуры и спорта </t>
  </si>
  <si>
    <t>Создание условий для повышения благосостояния и уровня жизни населения</t>
  </si>
  <si>
    <t>Исполнение обязательств поселения по оказанию мер социальной поддержки отдельным категориям граждан, установленных федеральным и областным законодательством</t>
  </si>
  <si>
    <t>Цель подпрограммы 2:  "Обеспечение пожарной безопасности  и защиты населения, территорий поселения от чрезвычайных  ситуаций    природного и техногенного характера":                                                                                                Создание условий для улучшения противопожарной защиты объектов, населенных пунктов и обеспечение безопасности людей на территории Воронцовского сельского поселения Полтавского муниципального района</t>
  </si>
  <si>
    <t>на 01 января 2024 года</t>
  </si>
  <si>
    <t>Участие в организации и финансировании оплачиваемых общественных работ Воронцовского сельского поселения</t>
  </si>
  <si>
    <t>Мероприятие 2                                                                                             Участие в оганизации и финансировании временного трудоустройства безработных граждан, испытывающих трудности в поисках работы</t>
  </si>
  <si>
    <t>Участие в организации и финансировании временного трудоустройства несовершеннолетних граждан в возрасте от 14 до 18 лет в свободное от учебы время Воронцовского сельского поселения</t>
  </si>
  <si>
    <t>Задача 1 подпрограммы 2 муниципальной программы:</t>
  </si>
  <si>
    <t>Повышение безопасности населения и защищенности сельской инфраструктуры от угроз природного и техногенного характера</t>
  </si>
  <si>
    <t>Укрепление материально-технической базы учреждений и организаций поселения</t>
  </si>
  <si>
    <t>Организация и проведение физкультурно-оздоровительных мероприятий и мероприятий для детей и молодежи, информирование населения по вопросам противодействия терроризму и экстремизму</t>
  </si>
  <si>
    <t>Задача 3 подпрограммы 3 муниципальной программы:</t>
  </si>
  <si>
    <t>Развитие культуры Воронцовского сельского поселения Полтавского муниципального района</t>
  </si>
  <si>
    <t>Создание условий для развития отрасли культуры в Воронцовском сельском поселении</t>
  </si>
  <si>
    <t>Исполнение обязательств поселения по оказанию мер социальной поддержки отдельным категориям граждан, установленных федеральным и областным законодательством.</t>
  </si>
  <si>
    <t>Цель подпрограммы 4 "Социальная политика Воронцовского сельского поселения":</t>
  </si>
  <si>
    <t>число муниципальных служащих, получившие доплату к пенсии</t>
  </si>
  <si>
    <t>чел</t>
  </si>
  <si>
    <t>0510100000</t>
  </si>
  <si>
    <t>0510120010   0510180100   0510170140</t>
  </si>
  <si>
    <t>0510120030   0510180200</t>
  </si>
  <si>
    <r>
      <t xml:space="preserve">к Постановлению  </t>
    </r>
    <r>
      <rPr>
        <b/>
        <sz val="12"/>
        <color indexed="8"/>
        <rFont val="Times New Roman"/>
        <family val="1"/>
        <charset val="204"/>
      </rPr>
      <t xml:space="preserve">от 31.05.2024 г. № </t>
    </r>
    <r>
      <rPr>
        <b/>
        <sz val="12"/>
        <rFont val="Times New Roman"/>
        <family val="1"/>
        <charset val="204"/>
      </rPr>
      <t>27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"Об  утверждении отчетов о реализации и оценке эффективности реализации муниципальных программ Воронцовского сельского поселения Полтавского муниципального района Омской области за 2023 год"</t>
    </r>
  </si>
  <si>
    <t>0520100000</t>
  </si>
  <si>
    <t>0520120010</t>
  </si>
  <si>
    <t>0520120020</t>
  </si>
  <si>
    <t>0530100000</t>
  </si>
  <si>
    <t>0530120010</t>
  </si>
  <si>
    <t>0530200000</t>
  </si>
  <si>
    <t>0530220010</t>
  </si>
  <si>
    <t>0530220030</t>
  </si>
  <si>
    <t>0530320030</t>
  </si>
  <si>
    <t>0530300000</t>
  </si>
  <si>
    <t>Цель подпрограммы 1 "Содействие занятости населения Воронцовского сельского поселения":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</si>
</sst>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8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1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4" fillId="2" borderId="13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/>
    <xf numFmtId="4" fontId="7" fillId="2" borderId="1" xfId="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top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9" fontId="3" fillId="2" borderId="13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top" wrapText="1"/>
    </xf>
    <xf numFmtId="1" fontId="4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1" fontId="4" fillId="2" borderId="13" xfId="0" applyNumberFormat="1" applyFont="1" applyFill="1" applyBorder="1" applyAlignment="1">
      <alignment horizontal="center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top" wrapText="1"/>
    </xf>
    <xf numFmtId="0" fontId="2" fillId="2" borderId="8" xfId="0" applyFont="1" applyFill="1" applyBorder="1"/>
    <xf numFmtId="4" fontId="4" fillId="2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wrapText="1"/>
    </xf>
    <xf numFmtId="49" fontId="3" fillId="2" borderId="5" xfId="0" applyNumberFormat="1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wrapText="1"/>
    </xf>
    <xf numFmtId="49" fontId="3" fillId="2" borderId="13" xfId="0" applyNumberFormat="1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 vertical="top" wrapText="1"/>
    </xf>
    <xf numFmtId="0" fontId="11" fillId="2" borderId="13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0" fontId="4" fillId="2" borderId="13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wrapText="1"/>
    </xf>
    <xf numFmtId="0" fontId="4" fillId="2" borderId="13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center" wrapText="1"/>
    </xf>
    <xf numFmtId="49" fontId="4" fillId="2" borderId="6" xfId="0" applyNumberFormat="1" applyFont="1" applyFill="1" applyBorder="1" applyAlignment="1">
      <alignment horizont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wrapText="1"/>
    </xf>
    <xf numFmtId="49" fontId="3" fillId="2" borderId="5" xfId="0" applyNumberFormat="1" applyFont="1" applyFill="1" applyBorder="1" applyAlignment="1">
      <alignment horizontal="center" wrapText="1"/>
    </xf>
    <xf numFmtId="0" fontId="12" fillId="2" borderId="13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wrapText="1"/>
    </xf>
    <xf numFmtId="49" fontId="3" fillId="2" borderId="13" xfId="0" applyNumberFormat="1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vertical="top" wrapText="1"/>
    </xf>
    <xf numFmtId="0" fontId="12" fillId="2" borderId="13" xfId="0" applyFont="1" applyFill="1" applyBorder="1" applyAlignment="1">
      <alignment vertical="top" wrapText="1"/>
    </xf>
    <xf numFmtId="0" fontId="12" fillId="2" borderId="6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0" fontId="14" fillId="2" borderId="0" xfId="0" applyFont="1" applyFill="1"/>
    <xf numFmtId="0" fontId="4" fillId="2" borderId="13" xfId="0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49" fontId="4" fillId="2" borderId="6" xfId="0" applyNumberFormat="1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2"/>
  <sheetViews>
    <sheetView tabSelected="1" view="pageBreakPreview" topLeftCell="C106" zoomScale="50" zoomScaleNormal="60" zoomScaleSheetLayoutView="50" workbookViewId="0">
      <selection activeCell="C106" sqref="A1:XFD1048576"/>
    </sheetView>
  </sheetViews>
  <sheetFormatPr defaultColWidth="9.109375" defaultRowHeight="15.6"/>
  <cols>
    <col min="1" max="1" width="5.109375" style="6" customWidth="1"/>
    <col min="2" max="2" width="62.33203125" style="6" customWidth="1"/>
    <col min="3" max="3" width="9.88671875" style="6" customWidth="1"/>
    <col min="4" max="4" width="15" style="6" customWidth="1"/>
    <col min="5" max="5" width="56.109375" style="6" customWidth="1"/>
    <col min="6" max="6" width="13.5546875" style="18" customWidth="1"/>
    <col min="7" max="7" width="12.88671875" style="18" customWidth="1"/>
    <col min="8" max="8" width="19.5546875" style="168" customWidth="1"/>
    <col min="9" max="9" width="9.5546875" style="169" customWidth="1"/>
    <col min="10" max="11" width="8.109375" style="169" customWidth="1"/>
    <col min="12" max="12" width="8.5546875" style="7" customWidth="1"/>
    <col min="13" max="16384" width="9.109375" style="6"/>
  </cols>
  <sheetData>
    <row r="1" spans="1:12">
      <c r="H1" s="19"/>
      <c r="I1" s="20" t="s">
        <v>66</v>
      </c>
      <c r="J1" s="20"/>
      <c r="K1" s="20"/>
      <c r="L1" s="20"/>
    </row>
    <row r="2" spans="1:12" ht="97.5" customHeight="1">
      <c r="H2" s="21" t="s">
        <v>107</v>
      </c>
      <c r="I2" s="21"/>
      <c r="J2" s="21"/>
      <c r="K2" s="21"/>
      <c r="L2" s="21"/>
    </row>
    <row r="3" spans="1:12">
      <c r="A3" s="22" t="s">
        <v>53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>
      <c r="A4" s="22" t="s">
        <v>54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>
      <c r="A5" s="22" t="s">
        <v>67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>
      <c r="A6" s="22" t="s">
        <v>89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ht="10.5" customHeight="1">
      <c r="A7" s="23"/>
      <c r="B7" s="23"/>
      <c r="C7" s="23"/>
      <c r="D7" s="23"/>
      <c r="E7" s="24"/>
      <c r="F7" s="25"/>
      <c r="G7" s="25"/>
      <c r="H7" s="26"/>
      <c r="I7" s="27"/>
      <c r="J7" s="27"/>
      <c r="K7" s="27"/>
      <c r="L7" s="1"/>
    </row>
    <row r="8" spans="1:12" ht="40.5" customHeight="1">
      <c r="A8" s="28" t="s">
        <v>0</v>
      </c>
      <c r="B8" s="28" t="s">
        <v>1</v>
      </c>
      <c r="C8" s="29" t="s">
        <v>2</v>
      </c>
      <c r="D8" s="30"/>
      <c r="E8" s="30"/>
      <c r="F8" s="30"/>
      <c r="G8" s="31"/>
      <c r="H8" s="32" t="s">
        <v>5</v>
      </c>
      <c r="I8" s="33"/>
      <c r="J8" s="33"/>
      <c r="K8" s="33"/>
      <c r="L8" s="34"/>
    </row>
    <row r="9" spans="1:12" ht="54" customHeight="1">
      <c r="A9" s="28"/>
      <c r="B9" s="28"/>
      <c r="C9" s="35" t="s">
        <v>48</v>
      </c>
      <c r="D9" s="35"/>
      <c r="E9" s="36" t="s">
        <v>4</v>
      </c>
      <c r="F9" s="37" t="s">
        <v>72</v>
      </c>
      <c r="G9" s="38"/>
      <c r="H9" s="35" t="s">
        <v>7</v>
      </c>
      <c r="I9" s="35" t="s">
        <v>8</v>
      </c>
      <c r="J9" s="28" t="s">
        <v>6</v>
      </c>
      <c r="K9" s="28"/>
      <c r="L9" s="28"/>
    </row>
    <row r="10" spans="1:12" ht="52.5" customHeight="1">
      <c r="A10" s="28"/>
      <c r="B10" s="32"/>
      <c r="C10" s="39" t="s">
        <v>46</v>
      </c>
      <c r="D10" s="39" t="s">
        <v>47</v>
      </c>
      <c r="E10" s="40"/>
      <c r="F10" s="41" t="s">
        <v>49</v>
      </c>
      <c r="G10" s="41" t="s">
        <v>50</v>
      </c>
      <c r="H10" s="42"/>
      <c r="I10" s="42"/>
      <c r="J10" s="28" t="s">
        <v>3</v>
      </c>
      <c r="K10" s="28" t="s">
        <v>73</v>
      </c>
      <c r="L10" s="28"/>
    </row>
    <row r="11" spans="1:12" ht="20.25" customHeight="1">
      <c r="A11" s="28"/>
      <c r="B11" s="32"/>
      <c r="C11" s="43"/>
      <c r="D11" s="44"/>
      <c r="E11" s="45"/>
      <c r="F11" s="46"/>
      <c r="G11" s="46"/>
      <c r="H11" s="47"/>
      <c r="I11" s="47"/>
      <c r="J11" s="28"/>
      <c r="K11" s="48" t="s">
        <v>51</v>
      </c>
      <c r="L11" s="2" t="s">
        <v>52</v>
      </c>
    </row>
    <row r="12" spans="1:12">
      <c r="A12" s="49">
        <v>1</v>
      </c>
      <c r="B12" s="49">
        <v>2</v>
      </c>
      <c r="C12" s="50">
        <v>3</v>
      </c>
      <c r="D12" s="50">
        <v>4</v>
      </c>
      <c r="E12" s="51">
        <v>5</v>
      </c>
      <c r="F12" s="52">
        <v>6</v>
      </c>
      <c r="G12" s="52">
        <v>7</v>
      </c>
      <c r="H12" s="5">
        <v>8</v>
      </c>
      <c r="I12" s="5">
        <v>9</v>
      </c>
      <c r="J12" s="5">
        <v>10</v>
      </c>
      <c r="K12" s="5">
        <v>11</v>
      </c>
      <c r="L12" s="8">
        <v>12</v>
      </c>
    </row>
    <row r="13" spans="1:12" ht="15.75" customHeight="1">
      <c r="A13" s="53" t="s">
        <v>9</v>
      </c>
      <c r="B13" s="54"/>
      <c r="C13" s="55" t="s">
        <v>24</v>
      </c>
      <c r="D13" s="56" t="s">
        <v>24</v>
      </c>
      <c r="E13" s="11" t="s">
        <v>24</v>
      </c>
      <c r="F13" s="57" t="s">
        <v>24</v>
      </c>
      <c r="G13" s="57" t="s">
        <v>24</v>
      </c>
      <c r="H13" s="55" t="s">
        <v>24</v>
      </c>
      <c r="I13" s="55" t="s">
        <v>24</v>
      </c>
      <c r="J13" s="55" t="s">
        <v>24</v>
      </c>
      <c r="K13" s="55" t="s">
        <v>24</v>
      </c>
      <c r="L13" s="11" t="s">
        <v>24</v>
      </c>
    </row>
    <row r="14" spans="1:12" ht="184.95" customHeight="1">
      <c r="A14" s="58" t="s">
        <v>79</v>
      </c>
      <c r="B14" s="59"/>
      <c r="C14" s="55"/>
      <c r="D14" s="60"/>
      <c r="E14" s="11"/>
      <c r="F14" s="57"/>
      <c r="G14" s="57"/>
      <c r="H14" s="55"/>
      <c r="I14" s="55"/>
      <c r="J14" s="55"/>
      <c r="K14" s="55"/>
      <c r="L14" s="11"/>
    </row>
    <row r="15" spans="1:12" ht="18.75" customHeight="1">
      <c r="A15" s="53" t="s">
        <v>10</v>
      </c>
      <c r="B15" s="54"/>
      <c r="C15" s="55" t="s">
        <v>24</v>
      </c>
      <c r="D15" s="56" t="s">
        <v>24</v>
      </c>
      <c r="E15" s="11" t="s">
        <v>24</v>
      </c>
      <c r="F15" s="57" t="s">
        <v>24</v>
      </c>
      <c r="G15" s="57" t="s">
        <v>24</v>
      </c>
      <c r="H15" s="55" t="s">
        <v>24</v>
      </c>
      <c r="I15" s="55" t="s">
        <v>24</v>
      </c>
      <c r="J15" s="55" t="s">
        <v>24</v>
      </c>
      <c r="K15" s="55" t="s">
        <v>24</v>
      </c>
      <c r="L15" s="11" t="s">
        <v>24</v>
      </c>
    </row>
    <row r="16" spans="1:12" ht="42.75" customHeight="1">
      <c r="A16" s="58" t="s">
        <v>80</v>
      </c>
      <c r="B16" s="59"/>
      <c r="C16" s="55"/>
      <c r="D16" s="60"/>
      <c r="E16" s="11"/>
      <c r="F16" s="57"/>
      <c r="G16" s="57"/>
      <c r="H16" s="55"/>
      <c r="I16" s="55"/>
      <c r="J16" s="55"/>
      <c r="K16" s="55"/>
      <c r="L16" s="11"/>
    </row>
    <row r="17" spans="1:12" ht="63" customHeight="1">
      <c r="A17" s="61" t="s">
        <v>118</v>
      </c>
      <c r="B17" s="62"/>
      <c r="C17" s="55" t="s">
        <v>24</v>
      </c>
      <c r="D17" s="55" t="s">
        <v>24</v>
      </c>
      <c r="E17" s="11" t="s">
        <v>24</v>
      </c>
      <c r="F17" s="57" t="s">
        <v>24</v>
      </c>
      <c r="G17" s="57" t="s">
        <v>24</v>
      </c>
      <c r="H17" s="55" t="s">
        <v>24</v>
      </c>
      <c r="I17" s="55" t="s">
        <v>24</v>
      </c>
      <c r="J17" s="55" t="s">
        <v>24</v>
      </c>
      <c r="K17" s="55" t="s">
        <v>24</v>
      </c>
      <c r="L17" s="11" t="s">
        <v>24</v>
      </c>
    </row>
    <row r="18" spans="1:12" ht="16.5" customHeight="1">
      <c r="A18" s="63" t="s">
        <v>81</v>
      </c>
      <c r="B18" s="64"/>
      <c r="C18" s="55"/>
      <c r="D18" s="55"/>
      <c r="E18" s="11"/>
      <c r="F18" s="57"/>
      <c r="G18" s="57"/>
      <c r="H18" s="55"/>
      <c r="I18" s="55"/>
      <c r="J18" s="55"/>
      <c r="K18" s="55"/>
      <c r="L18" s="11"/>
    </row>
    <row r="19" spans="1:12" ht="21.75" customHeight="1">
      <c r="A19" s="65"/>
      <c r="B19" s="66"/>
      <c r="C19" s="55"/>
      <c r="D19" s="55"/>
      <c r="E19" s="11"/>
      <c r="F19" s="57"/>
      <c r="G19" s="57"/>
      <c r="H19" s="55"/>
      <c r="I19" s="55"/>
      <c r="J19" s="55"/>
      <c r="K19" s="55"/>
      <c r="L19" s="11"/>
    </row>
    <row r="20" spans="1:12">
      <c r="A20" s="67">
        <v>1</v>
      </c>
      <c r="B20" s="68" t="s">
        <v>11</v>
      </c>
      <c r="C20" s="55" t="s">
        <v>24</v>
      </c>
      <c r="D20" s="55" t="s">
        <v>24</v>
      </c>
      <c r="E20" s="69" t="s">
        <v>16</v>
      </c>
      <c r="F20" s="70">
        <f>F21+F22</f>
        <v>51612.81</v>
      </c>
      <c r="G20" s="70">
        <f>G21+G22</f>
        <v>51612.81</v>
      </c>
      <c r="H20" s="55" t="s">
        <v>24</v>
      </c>
      <c r="I20" s="55" t="s">
        <v>24</v>
      </c>
      <c r="J20" s="55" t="s">
        <v>24</v>
      </c>
      <c r="K20" s="55" t="s">
        <v>24</v>
      </c>
      <c r="L20" s="11" t="s">
        <v>24</v>
      </c>
    </row>
    <row r="21" spans="1:12" ht="31.2">
      <c r="A21" s="67"/>
      <c r="B21" s="71" t="s">
        <v>82</v>
      </c>
      <c r="C21" s="55"/>
      <c r="D21" s="55"/>
      <c r="E21" s="4" t="s">
        <v>17</v>
      </c>
      <c r="F21" s="70">
        <f>F24</f>
        <v>39022.81</v>
      </c>
      <c r="G21" s="70">
        <f>G24</f>
        <v>39022.81</v>
      </c>
      <c r="H21" s="55"/>
      <c r="I21" s="55"/>
      <c r="J21" s="55"/>
      <c r="K21" s="55"/>
      <c r="L21" s="11"/>
    </row>
    <row r="22" spans="1:12" ht="31.2">
      <c r="A22" s="67"/>
      <c r="B22" s="59"/>
      <c r="C22" s="55"/>
      <c r="D22" s="55"/>
      <c r="E22" s="4" t="s">
        <v>45</v>
      </c>
      <c r="F22" s="70">
        <f>F25</f>
        <v>12590</v>
      </c>
      <c r="G22" s="70">
        <f>G25</f>
        <v>12590</v>
      </c>
      <c r="H22" s="55"/>
      <c r="I22" s="55"/>
      <c r="J22" s="55"/>
      <c r="K22" s="55"/>
      <c r="L22" s="11"/>
    </row>
    <row r="23" spans="1:12">
      <c r="A23" s="72"/>
      <c r="B23" s="68" t="s">
        <v>12</v>
      </c>
      <c r="C23" s="55">
        <v>602</v>
      </c>
      <c r="D23" s="73" t="s">
        <v>104</v>
      </c>
      <c r="E23" s="69" t="s">
        <v>16</v>
      </c>
      <c r="F23" s="74">
        <f>F24+F25</f>
        <v>51612.81</v>
      </c>
      <c r="G23" s="74">
        <f>G24+G25</f>
        <v>51612.81</v>
      </c>
      <c r="H23" s="55" t="s">
        <v>24</v>
      </c>
      <c r="I23" s="55" t="s">
        <v>24</v>
      </c>
      <c r="J23" s="55" t="s">
        <v>24</v>
      </c>
      <c r="K23" s="55" t="s">
        <v>24</v>
      </c>
      <c r="L23" s="11" t="s">
        <v>24</v>
      </c>
    </row>
    <row r="24" spans="1:12" ht="31.2">
      <c r="A24" s="72"/>
      <c r="B24" s="71" t="s">
        <v>26</v>
      </c>
      <c r="C24" s="55"/>
      <c r="D24" s="73"/>
      <c r="E24" s="4" t="s">
        <v>17</v>
      </c>
      <c r="F24" s="74">
        <f>F27+F33+F30</f>
        <v>39022.81</v>
      </c>
      <c r="G24" s="74">
        <f>G27+G33+G30</f>
        <v>39022.81</v>
      </c>
      <c r="H24" s="55"/>
      <c r="I24" s="55"/>
      <c r="J24" s="55"/>
      <c r="K24" s="55"/>
      <c r="L24" s="11"/>
    </row>
    <row r="25" spans="1:12" ht="31.2">
      <c r="A25" s="72"/>
      <c r="B25" s="59"/>
      <c r="C25" s="55"/>
      <c r="D25" s="73"/>
      <c r="E25" s="4" t="s">
        <v>45</v>
      </c>
      <c r="F25" s="74">
        <f>F28+F31+F34</f>
        <v>12590</v>
      </c>
      <c r="G25" s="74">
        <f>G28+G31+G34</f>
        <v>12590</v>
      </c>
      <c r="H25" s="55"/>
      <c r="I25" s="55"/>
      <c r="J25" s="55"/>
      <c r="K25" s="55"/>
      <c r="L25" s="11"/>
    </row>
    <row r="26" spans="1:12">
      <c r="A26" s="72"/>
      <c r="B26" s="68" t="s">
        <v>13</v>
      </c>
      <c r="C26" s="35">
        <v>602</v>
      </c>
      <c r="D26" s="75" t="s">
        <v>105</v>
      </c>
      <c r="E26" s="69" t="s">
        <v>16</v>
      </c>
      <c r="F26" s="74">
        <f>F27+F28</f>
        <v>0</v>
      </c>
      <c r="G26" s="74">
        <f>G27+G28</f>
        <v>0</v>
      </c>
      <c r="H26" s="35" t="s">
        <v>68</v>
      </c>
      <c r="I26" s="55" t="s">
        <v>69</v>
      </c>
      <c r="J26" s="55">
        <f>K26+L26</f>
        <v>0</v>
      </c>
      <c r="K26" s="36">
        <v>0</v>
      </c>
      <c r="L26" s="36">
        <v>0</v>
      </c>
    </row>
    <row r="27" spans="1:12" ht="31.2">
      <c r="A27" s="72"/>
      <c r="B27" s="71" t="s">
        <v>90</v>
      </c>
      <c r="C27" s="42"/>
      <c r="D27" s="76"/>
      <c r="E27" s="4" t="s">
        <v>17</v>
      </c>
      <c r="F27" s="74">
        <v>0</v>
      </c>
      <c r="G27" s="74">
        <v>0</v>
      </c>
      <c r="H27" s="42"/>
      <c r="I27" s="55"/>
      <c r="J27" s="55"/>
      <c r="K27" s="77"/>
      <c r="L27" s="77"/>
    </row>
    <row r="28" spans="1:12" ht="38.25" customHeight="1">
      <c r="A28" s="78"/>
      <c r="B28" s="59"/>
      <c r="C28" s="42"/>
      <c r="D28" s="79"/>
      <c r="E28" s="4" t="s">
        <v>45</v>
      </c>
      <c r="F28" s="74">
        <v>0</v>
      </c>
      <c r="G28" s="74">
        <v>0</v>
      </c>
      <c r="H28" s="47"/>
      <c r="I28" s="55"/>
      <c r="J28" s="56"/>
      <c r="K28" s="80"/>
      <c r="L28" s="80"/>
    </row>
    <row r="29" spans="1:12" ht="29.25" customHeight="1">
      <c r="A29" s="81"/>
      <c r="B29" s="82" t="s">
        <v>91</v>
      </c>
      <c r="C29" s="35">
        <v>602</v>
      </c>
      <c r="D29" s="83"/>
      <c r="E29" s="69" t="s">
        <v>16</v>
      </c>
      <c r="F29" s="74">
        <f>F30+F31</f>
        <v>0</v>
      </c>
      <c r="G29" s="74">
        <f>G30+G31</f>
        <v>0</v>
      </c>
      <c r="H29" s="28" t="s">
        <v>68</v>
      </c>
      <c r="I29" s="28" t="s">
        <v>69</v>
      </c>
      <c r="J29" s="56">
        <f>K29+L29</f>
        <v>0</v>
      </c>
      <c r="K29" s="36">
        <v>0</v>
      </c>
      <c r="L29" s="36">
        <v>0</v>
      </c>
    </row>
    <row r="30" spans="1:12" ht="47.25" customHeight="1">
      <c r="A30" s="81"/>
      <c r="B30" s="82"/>
      <c r="C30" s="42"/>
      <c r="D30" s="83"/>
      <c r="E30" s="4" t="s">
        <v>17</v>
      </c>
      <c r="F30" s="74">
        <v>0</v>
      </c>
      <c r="G30" s="74">
        <v>0</v>
      </c>
      <c r="H30" s="28"/>
      <c r="I30" s="28"/>
      <c r="J30" s="84"/>
      <c r="K30" s="77"/>
      <c r="L30" s="77"/>
    </row>
    <row r="31" spans="1:12" ht="45.75" customHeight="1">
      <c r="A31" s="81"/>
      <c r="B31" s="82"/>
      <c r="C31" s="42"/>
      <c r="D31" s="83"/>
      <c r="E31" s="4" t="s">
        <v>45</v>
      </c>
      <c r="F31" s="74">
        <v>0</v>
      </c>
      <c r="G31" s="74">
        <v>0</v>
      </c>
      <c r="H31" s="28"/>
      <c r="I31" s="28"/>
      <c r="J31" s="60"/>
      <c r="K31" s="80"/>
      <c r="L31" s="80"/>
    </row>
    <row r="32" spans="1:12">
      <c r="A32" s="85"/>
      <c r="B32" s="68" t="s">
        <v>15</v>
      </c>
      <c r="C32" s="60">
        <v>602</v>
      </c>
      <c r="D32" s="75" t="s">
        <v>106</v>
      </c>
      <c r="E32" s="69" t="s">
        <v>16</v>
      </c>
      <c r="F32" s="74">
        <f>F33+F34</f>
        <v>51612.81</v>
      </c>
      <c r="G32" s="74">
        <f>G33+G34</f>
        <v>51612.81</v>
      </c>
      <c r="H32" s="35" t="s">
        <v>70</v>
      </c>
      <c r="I32" s="60" t="s">
        <v>69</v>
      </c>
      <c r="J32" s="55"/>
      <c r="K32" s="86">
        <v>10</v>
      </c>
      <c r="L32" s="86">
        <v>15</v>
      </c>
    </row>
    <row r="33" spans="1:12" ht="31.2">
      <c r="A33" s="72"/>
      <c r="B33" s="71" t="s">
        <v>92</v>
      </c>
      <c r="C33" s="55"/>
      <c r="D33" s="76"/>
      <c r="E33" s="4" t="s">
        <v>17</v>
      </c>
      <c r="F33" s="87">
        <v>39022.81</v>
      </c>
      <c r="G33" s="87">
        <v>39022.81</v>
      </c>
      <c r="H33" s="42"/>
      <c r="I33" s="55"/>
      <c r="J33" s="55"/>
      <c r="K33" s="88"/>
      <c r="L33" s="88"/>
    </row>
    <row r="34" spans="1:12" ht="32.25" customHeight="1">
      <c r="A34" s="72"/>
      <c r="B34" s="59"/>
      <c r="C34" s="55"/>
      <c r="D34" s="79"/>
      <c r="E34" s="4" t="s">
        <v>45</v>
      </c>
      <c r="F34" s="87">
        <v>12590</v>
      </c>
      <c r="G34" s="87">
        <v>12590</v>
      </c>
      <c r="H34" s="47"/>
      <c r="I34" s="55"/>
      <c r="J34" s="56"/>
      <c r="K34" s="89"/>
      <c r="L34" s="89"/>
    </row>
    <row r="35" spans="1:12">
      <c r="A35" s="61" t="s">
        <v>19</v>
      </c>
      <c r="B35" s="62"/>
      <c r="C35" s="55" t="s">
        <v>24</v>
      </c>
      <c r="D35" s="55" t="s">
        <v>24</v>
      </c>
      <c r="E35" s="69" t="s">
        <v>16</v>
      </c>
      <c r="F35" s="74">
        <f>F36+F37</f>
        <v>51612.81</v>
      </c>
      <c r="G35" s="74">
        <f>G36+G37</f>
        <v>51612.81</v>
      </c>
      <c r="H35" s="55" t="s">
        <v>24</v>
      </c>
      <c r="I35" s="55" t="s">
        <v>24</v>
      </c>
      <c r="J35" s="55" t="s">
        <v>24</v>
      </c>
      <c r="K35" s="55" t="s">
        <v>24</v>
      </c>
      <c r="L35" s="11" t="s">
        <v>24</v>
      </c>
    </row>
    <row r="36" spans="1:12" ht="31.2">
      <c r="A36" s="90"/>
      <c r="B36" s="71"/>
      <c r="C36" s="55"/>
      <c r="D36" s="55"/>
      <c r="E36" s="4" t="s">
        <v>17</v>
      </c>
      <c r="F36" s="74">
        <f>F21</f>
        <v>39022.81</v>
      </c>
      <c r="G36" s="74">
        <f>G21</f>
        <v>39022.81</v>
      </c>
      <c r="H36" s="55"/>
      <c r="I36" s="55"/>
      <c r="J36" s="55"/>
      <c r="K36" s="55"/>
      <c r="L36" s="11"/>
    </row>
    <row r="37" spans="1:12" ht="31.2">
      <c r="A37" s="58"/>
      <c r="B37" s="59"/>
      <c r="C37" s="55"/>
      <c r="D37" s="55"/>
      <c r="E37" s="4" t="s">
        <v>45</v>
      </c>
      <c r="F37" s="74">
        <f>SUM(F28+F34)</f>
        <v>12590</v>
      </c>
      <c r="G37" s="74">
        <f>SUM(G28+G34)</f>
        <v>12590</v>
      </c>
      <c r="H37" s="55"/>
      <c r="I37" s="55"/>
      <c r="J37" s="55"/>
      <c r="K37" s="55"/>
      <c r="L37" s="11"/>
    </row>
    <row r="38" spans="1:12">
      <c r="A38" s="61" t="s">
        <v>35</v>
      </c>
      <c r="B38" s="91"/>
      <c r="C38" s="55" t="s">
        <v>24</v>
      </c>
      <c r="D38" s="56" t="s">
        <v>24</v>
      </c>
      <c r="E38" s="11" t="s">
        <v>24</v>
      </c>
      <c r="F38" s="92" t="s">
        <v>24</v>
      </c>
      <c r="G38" s="92" t="s">
        <v>24</v>
      </c>
      <c r="H38" s="55" t="s">
        <v>24</v>
      </c>
      <c r="I38" s="55" t="s">
        <v>24</v>
      </c>
      <c r="J38" s="55" t="s">
        <v>24</v>
      </c>
      <c r="K38" s="55" t="s">
        <v>24</v>
      </c>
      <c r="L38" s="11" t="s">
        <v>24</v>
      </c>
    </row>
    <row r="39" spans="1:12" ht="42.75" customHeight="1">
      <c r="A39" s="58" t="s">
        <v>83</v>
      </c>
      <c r="B39" s="93"/>
      <c r="C39" s="55"/>
      <c r="D39" s="60"/>
      <c r="E39" s="11"/>
      <c r="F39" s="92"/>
      <c r="G39" s="92"/>
      <c r="H39" s="55"/>
      <c r="I39" s="55"/>
      <c r="J39" s="55"/>
      <c r="K39" s="55"/>
      <c r="L39" s="11"/>
    </row>
    <row r="40" spans="1:12" ht="18" customHeight="1">
      <c r="A40" s="94" t="s">
        <v>88</v>
      </c>
      <c r="B40" s="95"/>
      <c r="C40" s="55" t="s">
        <v>24</v>
      </c>
      <c r="D40" s="55" t="s">
        <v>24</v>
      </c>
      <c r="E40" s="11" t="s">
        <v>24</v>
      </c>
      <c r="F40" s="92" t="s">
        <v>24</v>
      </c>
      <c r="G40" s="92" t="s">
        <v>24</v>
      </c>
      <c r="H40" s="55" t="s">
        <v>24</v>
      </c>
      <c r="I40" s="55" t="s">
        <v>24</v>
      </c>
      <c r="J40" s="55" t="s">
        <v>24</v>
      </c>
      <c r="K40" s="55" t="s">
        <v>24</v>
      </c>
      <c r="L40" s="11" t="s">
        <v>24</v>
      </c>
    </row>
    <row r="41" spans="1:12" ht="14.4" customHeight="1">
      <c r="A41" s="63"/>
      <c r="B41" s="64"/>
      <c r="C41" s="55"/>
      <c r="D41" s="55"/>
      <c r="E41" s="11"/>
      <c r="F41" s="92"/>
      <c r="G41" s="92"/>
      <c r="H41" s="55"/>
      <c r="I41" s="55"/>
      <c r="J41" s="55"/>
      <c r="K41" s="55"/>
      <c r="L41" s="11"/>
    </row>
    <row r="42" spans="1:12" ht="90" customHeight="1">
      <c r="A42" s="65"/>
      <c r="B42" s="66"/>
      <c r="C42" s="55"/>
      <c r="D42" s="55"/>
      <c r="E42" s="11"/>
      <c r="F42" s="92"/>
      <c r="G42" s="92"/>
      <c r="H42" s="55"/>
      <c r="I42" s="55"/>
      <c r="J42" s="55"/>
      <c r="K42" s="55"/>
      <c r="L42" s="11"/>
    </row>
    <row r="43" spans="1:12" ht="31.5" customHeight="1">
      <c r="A43" s="3"/>
      <c r="B43" s="68" t="s">
        <v>93</v>
      </c>
      <c r="C43" s="55" t="s">
        <v>24</v>
      </c>
      <c r="D43" s="55" t="s">
        <v>24</v>
      </c>
      <c r="E43" s="69" t="s">
        <v>16</v>
      </c>
      <c r="F43" s="92" t="s">
        <v>24</v>
      </c>
      <c r="G43" s="92" t="s">
        <v>24</v>
      </c>
      <c r="H43" s="55" t="s">
        <v>24</v>
      </c>
      <c r="I43" s="5"/>
      <c r="J43" s="5"/>
      <c r="K43" s="5"/>
      <c r="L43" s="8"/>
    </row>
    <row r="44" spans="1:12" ht="37.5" customHeight="1">
      <c r="A44" s="3"/>
      <c r="B44" s="17" t="s">
        <v>94</v>
      </c>
      <c r="C44" s="55"/>
      <c r="D44" s="55"/>
      <c r="E44" s="4" t="s">
        <v>17</v>
      </c>
      <c r="F44" s="92"/>
      <c r="G44" s="92"/>
      <c r="H44" s="55"/>
      <c r="I44" s="5"/>
      <c r="J44" s="5"/>
      <c r="K44" s="5"/>
      <c r="L44" s="8"/>
    </row>
    <row r="45" spans="1:12" ht="45" customHeight="1">
      <c r="A45" s="3"/>
      <c r="B45" s="17"/>
      <c r="C45" s="55"/>
      <c r="D45" s="55"/>
      <c r="E45" s="4" t="s">
        <v>45</v>
      </c>
      <c r="F45" s="92"/>
      <c r="G45" s="92"/>
      <c r="H45" s="55"/>
      <c r="I45" s="5"/>
      <c r="J45" s="5"/>
      <c r="K45" s="5"/>
      <c r="L45" s="8"/>
    </row>
    <row r="46" spans="1:12">
      <c r="A46" s="96"/>
      <c r="B46" s="68" t="s">
        <v>12</v>
      </c>
      <c r="C46" s="97">
        <v>602</v>
      </c>
      <c r="D46" s="98" t="s">
        <v>108</v>
      </c>
      <c r="E46" s="69" t="s">
        <v>16</v>
      </c>
      <c r="F46" s="70">
        <f>SUM(F47:F48)</f>
        <v>246551.9</v>
      </c>
      <c r="G46" s="70">
        <f>SUM(G47:G48)</f>
        <v>246551.9</v>
      </c>
      <c r="H46" s="55" t="s">
        <v>24</v>
      </c>
      <c r="I46" s="55" t="s">
        <v>24</v>
      </c>
      <c r="J46" s="55" t="s">
        <v>24</v>
      </c>
      <c r="K46" s="55" t="s">
        <v>24</v>
      </c>
      <c r="L46" s="11" t="s">
        <v>24</v>
      </c>
    </row>
    <row r="47" spans="1:12" ht="31.2">
      <c r="A47" s="96"/>
      <c r="B47" s="71" t="s">
        <v>57</v>
      </c>
      <c r="C47" s="99"/>
      <c r="D47" s="100"/>
      <c r="E47" s="4" t="s">
        <v>17</v>
      </c>
      <c r="F47" s="70">
        <f>F50+F53</f>
        <v>246551.9</v>
      </c>
      <c r="G47" s="70">
        <f>G50+G53</f>
        <v>246551.9</v>
      </c>
      <c r="H47" s="55"/>
      <c r="I47" s="55"/>
      <c r="J47" s="55"/>
      <c r="K47" s="55"/>
      <c r="L47" s="11"/>
    </row>
    <row r="48" spans="1:12" ht="31.2">
      <c r="A48" s="96"/>
      <c r="B48" s="59"/>
      <c r="C48" s="101"/>
      <c r="D48" s="102"/>
      <c r="E48" s="4" t="s">
        <v>45</v>
      </c>
      <c r="F48" s="70">
        <f>F51+F54</f>
        <v>0</v>
      </c>
      <c r="G48" s="70">
        <f>G51+G54</f>
        <v>0</v>
      </c>
      <c r="H48" s="55"/>
      <c r="I48" s="55"/>
      <c r="J48" s="55"/>
      <c r="K48" s="55"/>
      <c r="L48" s="11"/>
    </row>
    <row r="49" spans="1:12">
      <c r="A49" s="96"/>
      <c r="B49" s="68" t="s">
        <v>13</v>
      </c>
      <c r="C49" s="97">
        <v>602</v>
      </c>
      <c r="D49" s="98" t="s">
        <v>109</v>
      </c>
      <c r="E49" s="69" t="s">
        <v>16</v>
      </c>
      <c r="F49" s="74">
        <v>0</v>
      </c>
      <c r="G49" s="74">
        <v>0</v>
      </c>
      <c r="H49" s="35" t="s">
        <v>60</v>
      </c>
      <c r="I49" s="55" t="s">
        <v>28</v>
      </c>
      <c r="J49" s="55"/>
      <c r="K49" s="55">
        <v>0</v>
      </c>
      <c r="L49" s="11">
        <v>0</v>
      </c>
    </row>
    <row r="50" spans="1:12" ht="31.2">
      <c r="A50" s="96"/>
      <c r="B50" s="82" t="s">
        <v>95</v>
      </c>
      <c r="C50" s="99"/>
      <c r="D50" s="100"/>
      <c r="E50" s="4" t="s">
        <v>17</v>
      </c>
      <c r="F50" s="74">
        <v>0</v>
      </c>
      <c r="G50" s="74">
        <v>0</v>
      </c>
      <c r="H50" s="42"/>
      <c r="I50" s="55"/>
      <c r="J50" s="55"/>
      <c r="K50" s="55"/>
      <c r="L50" s="11"/>
    </row>
    <row r="51" spans="1:12" ht="31.2">
      <c r="A51" s="96"/>
      <c r="B51" s="82"/>
      <c r="C51" s="101"/>
      <c r="D51" s="102"/>
      <c r="E51" s="4" t="s">
        <v>45</v>
      </c>
      <c r="F51" s="74">
        <v>0</v>
      </c>
      <c r="G51" s="74">
        <v>0</v>
      </c>
      <c r="H51" s="47"/>
      <c r="I51" s="55"/>
      <c r="J51" s="55"/>
      <c r="K51" s="55"/>
      <c r="L51" s="11"/>
    </row>
    <row r="52" spans="1:12" ht="23.4" customHeight="1">
      <c r="A52" s="103"/>
      <c r="B52" s="104" t="s">
        <v>74</v>
      </c>
      <c r="C52" s="97">
        <v>602</v>
      </c>
      <c r="D52" s="98" t="s">
        <v>110</v>
      </c>
      <c r="E52" s="69" t="s">
        <v>16</v>
      </c>
      <c r="F52" s="74">
        <f>F53+F54</f>
        <v>246551.9</v>
      </c>
      <c r="G52" s="74">
        <f>G53+G54</f>
        <v>246551.9</v>
      </c>
      <c r="H52" s="36" t="s">
        <v>71</v>
      </c>
      <c r="I52" s="36" t="s">
        <v>28</v>
      </c>
      <c r="J52" s="36"/>
      <c r="K52" s="36">
        <v>100</v>
      </c>
      <c r="L52" s="36">
        <v>100</v>
      </c>
    </row>
    <row r="53" spans="1:12" ht="37.200000000000003" customHeight="1">
      <c r="A53" s="105"/>
      <c r="B53" s="106" t="s">
        <v>65</v>
      </c>
      <c r="C53" s="99"/>
      <c r="D53" s="100"/>
      <c r="E53" s="4" t="s">
        <v>17</v>
      </c>
      <c r="F53" s="74">
        <v>246551.9</v>
      </c>
      <c r="G53" s="74">
        <v>246551.9</v>
      </c>
      <c r="H53" s="77"/>
      <c r="I53" s="77"/>
      <c r="J53" s="77"/>
      <c r="K53" s="77"/>
      <c r="L53" s="77"/>
    </row>
    <row r="54" spans="1:12" ht="42" customHeight="1">
      <c r="A54" s="107"/>
      <c r="B54" s="108"/>
      <c r="C54" s="101"/>
      <c r="D54" s="102"/>
      <c r="E54" s="4" t="s">
        <v>45</v>
      </c>
      <c r="F54" s="74">
        <v>0</v>
      </c>
      <c r="G54" s="74">
        <v>0</v>
      </c>
      <c r="H54" s="80"/>
      <c r="I54" s="80"/>
      <c r="J54" s="80"/>
      <c r="K54" s="80"/>
      <c r="L54" s="80"/>
    </row>
    <row r="55" spans="1:12">
      <c r="A55" s="61" t="s">
        <v>36</v>
      </c>
      <c r="B55" s="62"/>
      <c r="C55" s="55" t="s">
        <v>24</v>
      </c>
      <c r="D55" s="55" t="s">
        <v>24</v>
      </c>
      <c r="E55" s="69" t="s">
        <v>16</v>
      </c>
      <c r="F55" s="74">
        <f>F56+F57</f>
        <v>246551.9</v>
      </c>
      <c r="G55" s="74">
        <f>G56+G57</f>
        <v>246551.9</v>
      </c>
      <c r="H55" s="55" t="s">
        <v>24</v>
      </c>
      <c r="I55" s="55" t="s">
        <v>24</v>
      </c>
      <c r="J55" s="55" t="s">
        <v>24</v>
      </c>
      <c r="K55" s="55" t="s">
        <v>24</v>
      </c>
      <c r="L55" s="11" t="s">
        <v>24</v>
      </c>
    </row>
    <row r="56" spans="1:12" ht="31.2">
      <c r="A56" s="90"/>
      <c r="B56" s="71"/>
      <c r="C56" s="55"/>
      <c r="D56" s="55"/>
      <c r="E56" s="4" t="s">
        <v>17</v>
      </c>
      <c r="F56" s="74">
        <f>F53+F50</f>
        <v>246551.9</v>
      </c>
      <c r="G56" s="74">
        <f>G53+G50</f>
        <v>246551.9</v>
      </c>
      <c r="H56" s="55"/>
      <c r="I56" s="55"/>
      <c r="J56" s="55"/>
      <c r="K56" s="55"/>
      <c r="L56" s="11"/>
    </row>
    <row r="57" spans="1:12" ht="31.2">
      <c r="A57" s="58"/>
      <c r="B57" s="59"/>
      <c r="C57" s="55"/>
      <c r="D57" s="55"/>
      <c r="E57" s="4" t="s">
        <v>45</v>
      </c>
      <c r="F57" s="74">
        <f>F54+F51</f>
        <v>0</v>
      </c>
      <c r="G57" s="74">
        <f>G54+G51</f>
        <v>0</v>
      </c>
      <c r="H57" s="55"/>
      <c r="I57" s="55"/>
      <c r="J57" s="55"/>
      <c r="K57" s="55"/>
      <c r="L57" s="11"/>
    </row>
    <row r="58" spans="1:12">
      <c r="A58" s="61" t="s">
        <v>20</v>
      </c>
      <c r="B58" s="62"/>
      <c r="C58" s="55" t="s">
        <v>24</v>
      </c>
      <c r="D58" s="55" t="s">
        <v>24</v>
      </c>
      <c r="E58" s="11" t="s">
        <v>24</v>
      </c>
      <c r="F58" s="57" t="s">
        <v>24</v>
      </c>
      <c r="G58" s="57" t="s">
        <v>24</v>
      </c>
      <c r="H58" s="55" t="s">
        <v>24</v>
      </c>
      <c r="I58" s="55" t="s">
        <v>24</v>
      </c>
      <c r="J58" s="55" t="s">
        <v>24</v>
      </c>
      <c r="K58" s="55" t="s">
        <v>24</v>
      </c>
      <c r="L58" s="11" t="s">
        <v>24</v>
      </c>
    </row>
    <row r="59" spans="1:12">
      <c r="A59" s="90" t="s">
        <v>84</v>
      </c>
      <c r="B59" s="109"/>
      <c r="C59" s="55"/>
      <c r="D59" s="55"/>
      <c r="E59" s="11"/>
      <c r="F59" s="57"/>
      <c r="G59" s="57"/>
      <c r="H59" s="55"/>
      <c r="I59" s="55"/>
      <c r="J59" s="55"/>
      <c r="K59" s="55"/>
      <c r="L59" s="11"/>
    </row>
    <row r="60" spans="1:12" ht="50.4" customHeight="1">
      <c r="A60" s="110"/>
      <c r="B60" s="111"/>
      <c r="C60" s="55"/>
      <c r="D60" s="55"/>
      <c r="E60" s="11"/>
      <c r="F60" s="57"/>
      <c r="G60" s="57"/>
      <c r="H60" s="55"/>
      <c r="I60" s="55"/>
      <c r="J60" s="55"/>
      <c r="K60" s="55"/>
      <c r="L60" s="11"/>
    </row>
    <row r="61" spans="1:12">
      <c r="A61" s="61" t="s">
        <v>39</v>
      </c>
      <c r="B61" s="62"/>
      <c r="C61" s="55" t="s">
        <v>24</v>
      </c>
      <c r="D61" s="55" t="s">
        <v>24</v>
      </c>
      <c r="E61" s="11" t="s">
        <v>24</v>
      </c>
      <c r="F61" s="57" t="s">
        <v>24</v>
      </c>
      <c r="G61" s="57" t="s">
        <v>24</v>
      </c>
      <c r="H61" s="55" t="s">
        <v>24</v>
      </c>
      <c r="I61" s="55" t="s">
        <v>24</v>
      </c>
      <c r="J61" s="55" t="s">
        <v>24</v>
      </c>
      <c r="K61" s="55" t="s">
        <v>24</v>
      </c>
      <c r="L61" s="11" t="s">
        <v>24</v>
      </c>
    </row>
    <row r="62" spans="1:12">
      <c r="A62" s="90" t="s">
        <v>85</v>
      </c>
      <c r="B62" s="71"/>
      <c r="C62" s="55"/>
      <c r="D62" s="55"/>
      <c r="E62" s="11"/>
      <c r="F62" s="57"/>
      <c r="G62" s="57"/>
      <c r="H62" s="55"/>
      <c r="I62" s="55"/>
      <c r="J62" s="55"/>
      <c r="K62" s="55"/>
      <c r="L62" s="11"/>
    </row>
    <row r="63" spans="1:12" ht="48.6" customHeight="1">
      <c r="A63" s="58"/>
      <c r="B63" s="59"/>
      <c r="C63" s="55"/>
      <c r="D63" s="55"/>
      <c r="E63" s="11"/>
      <c r="F63" s="57"/>
      <c r="G63" s="57"/>
      <c r="H63" s="55"/>
      <c r="I63" s="55"/>
      <c r="J63" s="55"/>
      <c r="K63" s="55"/>
      <c r="L63" s="11"/>
    </row>
    <row r="64" spans="1:12">
      <c r="A64" s="112">
        <v>1</v>
      </c>
      <c r="B64" s="68" t="s">
        <v>37</v>
      </c>
      <c r="C64" s="55" t="s">
        <v>24</v>
      </c>
      <c r="D64" s="55" t="s">
        <v>24</v>
      </c>
      <c r="E64" s="69" t="s">
        <v>16</v>
      </c>
      <c r="F64" s="74">
        <f>F65+F66</f>
        <v>180888.9</v>
      </c>
      <c r="G64" s="74">
        <f>G65+G66</f>
        <v>180889.9</v>
      </c>
      <c r="H64" s="55" t="s">
        <v>24</v>
      </c>
      <c r="I64" s="55" t="s">
        <v>24</v>
      </c>
      <c r="J64" s="55" t="s">
        <v>24</v>
      </c>
      <c r="K64" s="55" t="s">
        <v>24</v>
      </c>
      <c r="L64" s="11" t="s">
        <v>24</v>
      </c>
    </row>
    <row r="65" spans="1:12" ht="31.2">
      <c r="A65" s="112"/>
      <c r="B65" s="71" t="s">
        <v>96</v>
      </c>
      <c r="C65" s="55"/>
      <c r="D65" s="55"/>
      <c r="E65" s="4" t="s">
        <v>17</v>
      </c>
      <c r="F65" s="74">
        <f>F68</f>
        <v>180888.9</v>
      </c>
      <c r="G65" s="74">
        <f>G68</f>
        <v>180888.9</v>
      </c>
      <c r="H65" s="55"/>
      <c r="I65" s="55"/>
      <c r="J65" s="55"/>
      <c r="K65" s="55"/>
      <c r="L65" s="11"/>
    </row>
    <row r="66" spans="1:12" ht="18.75" customHeight="1">
      <c r="A66" s="112"/>
      <c r="B66" s="59"/>
      <c r="C66" s="55"/>
      <c r="D66" s="55"/>
      <c r="E66" s="4" t="s">
        <v>18</v>
      </c>
      <c r="F66" s="74">
        <v>0</v>
      </c>
      <c r="G66" s="74">
        <v>1</v>
      </c>
      <c r="H66" s="55"/>
      <c r="I66" s="55"/>
      <c r="J66" s="55"/>
      <c r="K66" s="55"/>
      <c r="L66" s="11"/>
    </row>
    <row r="67" spans="1:12">
      <c r="A67" s="112"/>
      <c r="B67" s="68" t="s">
        <v>12</v>
      </c>
      <c r="C67" s="97">
        <v>602</v>
      </c>
      <c r="D67" s="98" t="s">
        <v>111</v>
      </c>
      <c r="E67" s="69" t="s">
        <v>16</v>
      </c>
      <c r="F67" s="74">
        <f>F68+F69</f>
        <v>180888.9</v>
      </c>
      <c r="G67" s="74">
        <f>G68+G69</f>
        <v>180888.9</v>
      </c>
      <c r="H67" s="55" t="s">
        <v>24</v>
      </c>
      <c r="I67" s="55" t="s">
        <v>24</v>
      </c>
      <c r="J67" s="55" t="s">
        <v>24</v>
      </c>
      <c r="K67" s="55" t="s">
        <v>24</v>
      </c>
      <c r="L67" s="11" t="s">
        <v>24</v>
      </c>
    </row>
    <row r="68" spans="1:12" ht="31.2">
      <c r="A68" s="112"/>
      <c r="B68" s="71" t="s">
        <v>29</v>
      </c>
      <c r="C68" s="99"/>
      <c r="D68" s="100"/>
      <c r="E68" s="4" t="s">
        <v>17</v>
      </c>
      <c r="F68" s="74">
        <f>F71+F77+F74</f>
        <v>180888.9</v>
      </c>
      <c r="G68" s="74">
        <f>G71+G77+G74</f>
        <v>180888.9</v>
      </c>
      <c r="H68" s="55"/>
      <c r="I68" s="55"/>
      <c r="J68" s="55"/>
      <c r="K68" s="55"/>
      <c r="L68" s="11"/>
    </row>
    <row r="69" spans="1:12" ht="31.2">
      <c r="A69" s="112"/>
      <c r="B69" s="59"/>
      <c r="C69" s="101"/>
      <c r="D69" s="102"/>
      <c r="E69" s="4" t="s">
        <v>18</v>
      </c>
      <c r="F69" s="74">
        <f>F72+F78+F75</f>
        <v>0</v>
      </c>
      <c r="G69" s="74">
        <f>G72+G78</f>
        <v>0</v>
      </c>
      <c r="H69" s="55"/>
      <c r="I69" s="55"/>
      <c r="J69" s="55"/>
      <c r="K69" s="55"/>
      <c r="L69" s="11"/>
    </row>
    <row r="70" spans="1:12">
      <c r="A70" s="112"/>
      <c r="B70" s="68" t="s">
        <v>13</v>
      </c>
      <c r="C70" s="97">
        <v>602</v>
      </c>
      <c r="D70" s="98" t="s">
        <v>112</v>
      </c>
      <c r="E70" s="69" t="s">
        <v>16</v>
      </c>
      <c r="F70" s="74">
        <f>F71+F72</f>
        <v>67858.899999999994</v>
      </c>
      <c r="G70" s="74">
        <f>G71+G72</f>
        <v>67858.899999999994</v>
      </c>
      <c r="H70" s="113" t="s">
        <v>55</v>
      </c>
      <c r="I70" s="56" t="s">
        <v>28</v>
      </c>
      <c r="J70" s="55"/>
      <c r="K70" s="55">
        <v>5</v>
      </c>
      <c r="L70" s="11">
        <v>5</v>
      </c>
    </row>
    <row r="71" spans="1:12" ht="31.2">
      <c r="A71" s="112"/>
      <c r="B71" s="71" t="s">
        <v>27</v>
      </c>
      <c r="C71" s="99"/>
      <c r="D71" s="100"/>
      <c r="E71" s="4" t="s">
        <v>17</v>
      </c>
      <c r="F71" s="114">
        <v>67858.899999999994</v>
      </c>
      <c r="G71" s="114">
        <v>67858.899999999994</v>
      </c>
      <c r="H71" s="115"/>
      <c r="I71" s="84"/>
      <c r="J71" s="55"/>
      <c r="K71" s="55"/>
      <c r="L71" s="11"/>
    </row>
    <row r="72" spans="1:12" ht="60" customHeight="1">
      <c r="A72" s="112"/>
      <c r="B72" s="59"/>
      <c r="C72" s="101"/>
      <c r="D72" s="102"/>
      <c r="E72" s="4" t="s">
        <v>18</v>
      </c>
      <c r="F72" s="114">
        <v>0</v>
      </c>
      <c r="G72" s="114">
        <v>0</v>
      </c>
      <c r="H72" s="116"/>
      <c r="I72" s="60"/>
      <c r="J72" s="55"/>
      <c r="K72" s="55"/>
      <c r="L72" s="11"/>
    </row>
    <row r="73" spans="1:12" s="122" customFormat="1" ht="21.6" customHeight="1">
      <c r="A73" s="117"/>
      <c r="B73" s="118" t="s">
        <v>14</v>
      </c>
      <c r="C73" s="119">
        <v>602</v>
      </c>
      <c r="D73" s="120" t="s">
        <v>62</v>
      </c>
      <c r="E73" s="69" t="s">
        <v>16</v>
      </c>
      <c r="F73" s="74">
        <f>F74+F75</f>
        <v>113030</v>
      </c>
      <c r="G73" s="74">
        <f>G74+G75</f>
        <v>113030</v>
      </c>
      <c r="H73" s="121" t="s">
        <v>63</v>
      </c>
      <c r="I73" s="14" t="s">
        <v>64</v>
      </c>
      <c r="J73" s="55"/>
      <c r="K73" s="14">
        <v>15</v>
      </c>
      <c r="L73" s="14">
        <v>34</v>
      </c>
    </row>
    <row r="74" spans="1:12" s="122" customFormat="1" ht="37.950000000000003" customHeight="1">
      <c r="A74" s="123"/>
      <c r="B74" s="124" t="s">
        <v>61</v>
      </c>
      <c r="C74" s="125"/>
      <c r="D74" s="126"/>
      <c r="E74" s="4" t="s">
        <v>17</v>
      </c>
      <c r="F74" s="114">
        <v>113030</v>
      </c>
      <c r="G74" s="114">
        <v>113030</v>
      </c>
      <c r="H74" s="127"/>
      <c r="I74" s="15"/>
      <c r="J74" s="55"/>
      <c r="K74" s="15"/>
      <c r="L74" s="15"/>
    </row>
    <row r="75" spans="1:12" s="122" customFormat="1" ht="21.6" customHeight="1">
      <c r="A75" s="128"/>
      <c r="B75" s="129"/>
      <c r="C75" s="130"/>
      <c r="D75" s="131"/>
      <c r="E75" s="4" t="s">
        <v>18</v>
      </c>
      <c r="F75" s="114">
        <v>0</v>
      </c>
      <c r="G75" s="114">
        <v>0</v>
      </c>
      <c r="H75" s="132"/>
      <c r="I75" s="16"/>
      <c r="J75" s="55"/>
      <c r="K75" s="16"/>
      <c r="L75" s="16"/>
    </row>
    <row r="76" spans="1:12" ht="21.6" customHeight="1">
      <c r="A76" s="133"/>
      <c r="B76" s="118" t="s">
        <v>15</v>
      </c>
      <c r="C76" s="134">
        <v>602</v>
      </c>
      <c r="D76" s="135" t="s">
        <v>76</v>
      </c>
      <c r="E76" s="69" t="s">
        <v>16</v>
      </c>
      <c r="F76" s="74">
        <f>F77+F78</f>
        <v>0</v>
      </c>
      <c r="G76" s="74">
        <f>G77+G78</f>
        <v>0</v>
      </c>
      <c r="H76" s="113" t="s">
        <v>77</v>
      </c>
      <c r="I76" s="56" t="s">
        <v>64</v>
      </c>
      <c r="J76" s="56"/>
      <c r="K76" s="14">
        <v>0</v>
      </c>
      <c r="L76" s="14">
        <v>0</v>
      </c>
    </row>
    <row r="77" spans="1:12" ht="37.950000000000003" customHeight="1">
      <c r="A77" s="136"/>
      <c r="B77" s="124" t="s">
        <v>75</v>
      </c>
      <c r="C77" s="137"/>
      <c r="D77" s="138"/>
      <c r="E77" s="4" t="s">
        <v>17</v>
      </c>
      <c r="F77" s="114">
        <v>0</v>
      </c>
      <c r="G77" s="114">
        <v>0</v>
      </c>
      <c r="H77" s="115"/>
      <c r="I77" s="84"/>
      <c r="J77" s="84"/>
      <c r="K77" s="15"/>
      <c r="L77" s="15"/>
    </row>
    <row r="78" spans="1:12" ht="21.6" customHeight="1">
      <c r="A78" s="139"/>
      <c r="B78" s="129"/>
      <c r="C78" s="140"/>
      <c r="D78" s="141"/>
      <c r="E78" s="4" t="s">
        <v>18</v>
      </c>
      <c r="F78" s="114">
        <v>0</v>
      </c>
      <c r="G78" s="114">
        <v>0</v>
      </c>
      <c r="H78" s="116"/>
      <c r="I78" s="60"/>
      <c r="J78" s="60"/>
      <c r="K78" s="16"/>
      <c r="L78" s="16"/>
    </row>
    <row r="79" spans="1:12">
      <c r="A79" s="142">
        <v>2</v>
      </c>
      <c r="B79" s="68" t="s">
        <v>38</v>
      </c>
      <c r="C79" s="56" t="s">
        <v>24</v>
      </c>
      <c r="D79" s="143" t="s">
        <v>24</v>
      </c>
      <c r="E79" s="69" t="s">
        <v>16</v>
      </c>
      <c r="F79" s="74">
        <f>SUM(F80:F81)</f>
        <v>0</v>
      </c>
      <c r="G79" s="74">
        <f>SUM(G80:G81)</f>
        <v>0</v>
      </c>
      <c r="H79" s="56" t="s">
        <v>24</v>
      </c>
      <c r="I79" s="56" t="s">
        <v>24</v>
      </c>
      <c r="J79" s="56" t="s">
        <v>24</v>
      </c>
      <c r="K79" s="56" t="s">
        <v>24</v>
      </c>
      <c r="L79" s="14" t="s">
        <v>24</v>
      </c>
    </row>
    <row r="80" spans="1:12" ht="31.2">
      <c r="A80" s="12"/>
      <c r="B80" s="12" t="s">
        <v>42</v>
      </c>
      <c r="C80" s="84"/>
      <c r="D80" s="144"/>
      <c r="E80" s="4" t="s">
        <v>17</v>
      </c>
      <c r="F80" s="74">
        <f>SUM(F86++F89)</f>
        <v>0</v>
      </c>
      <c r="G80" s="74">
        <f>SUM(G86++G89)</f>
        <v>0</v>
      </c>
      <c r="H80" s="84"/>
      <c r="I80" s="84"/>
      <c r="J80" s="84"/>
      <c r="K80" s="84"/>
      <c r="L80" s="15"/>
    </row>
    <row r="81" spans="1:12" ht="18.75" customHeight="1">
      <c r="A81" s="13"/>
      <c r="B81" s="13"/>
      <c r="C81" s="60"/>
      <c r="D81" s="145"/>
      <c r="E81" s="4" t="s">
        <v>18</v>
      </c>
      <c r="F81" s="74">
        <f>SUM(F87+F90+F99)</f>
        <v>0</v>
      </c>
      <c r="G81" s="74">
        <f>SUM(G87+G90+G99)</f>
        <v>0</v>
      </c>
      <c r="H81" s="60"/>
      <c r="I81" s="60"/>
      <c r="J81" s="60"/>
      <c r="K81" s="60"/>
      <c r="L81" s="16"/>
    </row>
    <row r="82" spans="1:12">
      <c r="A82" s="112"/>
      <c r="B82" s="68" t="s">
        <v>12</v>
      </c>
      <c r="C82" s="97">
        <v>602</v>
      </c>
      <c r="D82" s="98" t="s">
        <v>113</v>
      </c>
      <c r="E82" s="69" t="s">
        <v>16</v>
      </c>
      <c r="F82" s="74">
        <f>F83+F84</f>
        <v>0</v>
      </c>
      <c r="G82" s="74">
        <f>G83+G84</f>
        <v>0</v>
      </c>
      <c r="H82" s="55" t="s">
        <v>24</v>
      </c>
      <c r="I82" s="55" t="s">
        <v>24</v>
      </c>
      <c r="J82" s="55" t="s">
        <v>24</v>
      </c>
      <c r="K82" s="55" t="s">
        <v>24</v>
      </c>
      <c r="L82" s="11" t="s">
        <v>24</v>
      </c>
    </row>
    <row r="83" spans="1:12" ht="31.2">
      <c r="A83" s="112"/>
      <c r="B83" s="71" t="s">
        <v>32</v>
      </c>
      <c r="C83" s="99"/>
      <c r="D83" s="100"/>
      <c r="E83" s="4" t="s">
        <v>17</v>
      </c>
      <c r="F83" s="74">
        <f>F86+F89</f>
        <v>0</v>
      </c>
      <c r="G83" s="74">
        <f>G86+G89</f>
        <v>0</v>
      </c>
      <c r="H83" s="55"/>
      <c r="I83" s="55"/>
      <c r="J83" s="55"/>
      <c r="K83" s="55"/>
      <c r="L83" s="11"/>
    </row>
    <row r="84" spans="1:12" ht="18.75" customHeight="1">
      <c r="A84" s="112"/>
      <c r="B84" s="59"/>
      <c r="C84" s="101"/>
      <c r="D84" s="102"/>
      <c r="E84" s="4" t="s">
        <v>18</v>
      </c>
      <c r="F84" s="74">
        <f>F87+F90</f>
        <v>0</v>
      </c>
      <c r="G84" s="74">
        <f>G87+G90</f>
        <v>0</v>
      </c>
      <c r="H84" s="55"/>
      <c r="I84" s="55"/>
      <c r="J84" s="55"/>
      <c r="K84" s="55"/>
      <c r="L84" s="11"/>
    </row>
    <row r="85" spans="1:12" ht="36.75" customHeight="1">
      <c r="A85" s="146"/>
      <c r="B85" s="68" t="s">
        <v>13</v>
      </c>
      <c r="C85" s="97">
        <v>602</v>
      </c>
      <c r="D85" s="98" t="s">
        <v>114</v>
      </c>
      <c r="E85" s="69" t="s">
        <v>16</v>
      </c>
      <c r="F85" s="74">
        <f>F86+F87</f>
        <v>0</v>
      </c>
      <c r="G85" s="74">
        <f>G86+G87</f>
        <v>0</v>
      </c>
      <c r="H85" s="35" t="s">
        <v>41</v>
      </c>
      <c r="I85" s="56" t="s">
        <v>28</v>
      </c>
      <c r="J85" s="56"/>
      <c r="K85" s="56">
        <v>15</v>
      </c>
      <c r="L85" s="14">
        <v>15</v>
      </c>
    </row>
    <row r="86" spans="1:12" ht="71.25" customHeight="1">
      <c r="A86" s="147"/>
      <c r="B86" s="12" t="s">
        <v>30</v>
      </c>
      <c r="C86" s="99"/>
      <c r="D86" s="100"/>
      <c r="E86" s="4" t="s">
        <v>17</v>
      </c>
      <c r="F86" s="114">
        <v>0</v>
      </c>
      <c r="G86" s="114">
        <v>0</v>
      </c>
      <c r="H86" s="42"/>
      <c r="I86" s="84"/>
      <c r="J86" s="84"/>
      <c r="K86" s="84"/>
      <c r="L86" s="15"/>
    </row>
    <row r="87" spans="1:12" ht="66.75" customHeight="1">
      <c r="A87" s="148"/>
      <c r="B87" s="13"/>
      <c r="C87" s="101"/>
      <c r="D87" s="102"/>
      <c r="E87" s="4" t="s">
        <v>18</v>
      </c>
      <c r="F87" s="114">
        <v>0</v>
      </c>
      <c r="G87" s="114">
        <v>0</v>
      </c>
      <c r="H87" s="47"/>
      <c r="I87" s="60"/>
      <c r="J87" s="60"/>
      <c r="K87" s="60"/>
      <c r="L87" s="16"/>
    </row>
    <row r="88" spans="1:12" s="151" customFormat="1" ht="54.75" customHeight="1">
      <c r="A88" s="17"/>
      <c r="B88" s="68" t="s">
        <v>15</v>
      </c>
      <c r="C88" s="149">
        <v>602</v>
      </c>
      <c r="D88" s="150" t="s">
        <v>115</v>
      </c>
      <c r="E88" s="69" t="s">
        <v>16</v>
      </c>
      <c r="F88" s="74">
        <f>F89+F90</f>
        <v>0</v>
      </c>
      <c r="G88" s="74">
        <f>G89+G90</f>
        <v>0</v>
      </c>
      <c r="H88" s="36" t="s">
        <v>40</v>
      </c>
      <c r="I88" s="11" t="s">
        <v>28</v>
      </c>
      <c r="J88" s="11"/>
      <c r="K88" s="11">
        <v>10</v>
      </c>
      <c r="L88" s="11">
        <v>10</v>
      </c>
    </row>
    <row r="89" spans="1:12" s="151" customFormat="1" ht="73.5" customHeight="1">
      <c r="A89" s="17"/>
      <c r="B89" s="71" t="s">
        <v>31</v>
      </c>
      <c r="C89" s="152"/>
      <c r="D89" s="153"/>
      <c r="E89" s="4" t="s">
        <v>17</v>
      </c>
      <c r="F89" s="74">
        <v>0</v>
      </c>
      <c r="G89" s="74">
        <v>0</v>
      </c>
      <c r="H89" s="77"/>
      <c r="I89" s="11"/>
      <c r="J89" s="11"/>
      <c r="K89" s="11"/>
      <c r="L89" s="11"/>
    </row>
    <row r="90" spans="1:12" s="151" customFormat="1" ht="88.5" customHeight="1">
      <c r="A90" s="17"/>
      <c r="B90" s="71"/>
      <c r="C90" s="154"/>
      <c r="D90" s="155"/>
      <c r="E90" s="4" t="s">
        <v>18</v>
      </c>
      <c r="F90" s="74">
        <v>0</v>
      </c>
      <c r="G90" s="74">
        <v>0</v>
      </c>
      <c r="H90" s="80"/>
      <c r="I90" s="11"/>
      <c r="J90" s="11"/>
      <c r="K90" s="11"/>
      <c r="L90" s="11"/>
    </row>
    <row r="91" spans="1:12" s="151" customFormat="1" ht="26.25" customHeight="1">
      <c r="A91" s="156"/>
      <c r="B91" s="157" t="s">
        <v>97</v>
      </c>
      <c r="C91" s="158" t="s">
        <v>24</v>
      </c>
      <c r="D91" s="143" t="s">
        <v>24</v>
      </c>
      <c r="E91" s="69" t="s">
        <v>16</v>
      </c>
      <c r="F91" s="74">
        <f>F92+F93</f>
        <v>156924</v>
      </c>
      <c r="G91" s="74">
        <f>G92+G93</f>
        <v>156924</v>
      </c>
      <c r="H91" s="55" t="s">
        <v>24</v>
      </c>
      <c r="I91" s="55" t="s">
        <v>24</v>
      </c>
      <c r="J91" s="55" t="s">
        <v>24</v>
      </c>
      <c r="K91" s="55" t="s">
        <v>24</v>
      </c>
      <c r="L91" s="11" t="s">
        <v>24</v>
      </c>
    </row>
    <row r="92" spans="1:12" s="151" customFormat="1" ht="33.75" customHeight="1">
      <c r="A92" s="159"/>
      <c r="B92" s="12" t="s">
        <v>98</v>
      </c>
      <c r="C92" s="160"/>
      <c r="D92" s="144"/>
      <c r="E92" s="4" t="s">
        <v>17</v>
      </c>
      <c r="F92" s="74">
        <f>F95</f>
        <v>156924</v>
      </c>
      <c r="G92" s="74">
        <f>G95</f>
        <v>156924</v>
      </c>
      <c r="H92" s="55"/>
      <c r="I92" s="55"/>
      <c r="J92" s="55"/>
      <c r="K92" s="55"/>
      <c r="L92" s="11"/>
    </row>
    <row r="93" spans="1:12" s="151" customFormat="1" ht="26.25" customHeight="1">
      <c r="A93" s="161"/>
      <c r="B93" s="13"/>
      <c r="C93" s="162"/>
      <c r="D93" s="145"/>
      <c r="E93" s="4" t="s">
        <v>18</v>
      </c>
      <c r="F93" s="74">
        <f>F96</f>
        <v>0</v>
      </c>
      <c r="G93" s="74">
        <f>G96</f>
        <v>0</v>
      </c>
      <c r="H93" s="55"/>
      <c r="I93" s="55"/>
      <c r="J93" s="55"/>
      <c r="K93" s="55"/>
      <c r="L93" s="11"/>
    </row>
    <row r="94" spans="1:12" s="151" customFormat="1" ht="26.25" customHeight="1">
      <c r="A94" s="9"/>
      <c r="B94" s="10" t="s">
        <v>12</v>
      </c>
      <c r="C94" s="149">
        <v>602</v>
      </c>
      <c r="D94" s="150" t="s">
        <v>117</v>
      </c>
      <c r="E94" s="69" t="s">
        <v>16</v>
      </c>
      <c r="F94" s="74">
        <f>F95+F96</f>
        <v>156924</v>
      </c>
      <c r="G94" s="74">
        <f>G95+G96</f>
        <v>156924</v>
      </c>
      <c r="H94" s="55" t="s">
        <v>24</v>
      </c>
      <c r="I94" s="55" t="s">
        <v>24</v>
      </c>
      <c r="J94" s="55" t="s">
        <v>24</v>
      </c>
      <c r="K94" s="55" t="s">
        <v>24</v>
      </c>
      <c r="L94" s="11" t="s">
        <v>24</v>
      </c>
    </row>
    <row r="95" spans="1:12" s="151" customFormat="1" ht="41.25" customHeight="1">
      <c r="A95" s="9"/>
      <c r="B95" s="12" t="s">
        <v>99</v>
      </c>
      <c r="C95" s="152"/>
      <c r="D95" s="153"/>
      <c r="E95" s="4" t="s">
        <v>17</v>
      </c>
      <c r="F95" s="74">
        <f>F98</f>
        <v>156924</v>
      </c>
      <c r="G95" s="74">
        <f>G98</f>
        <v>156924</v>
      </c>
      <c r="H95" s="55"/>
      <c r="I95" s="55"/>
      <c r="J95" s="55"/>
      <c r="K95" s="55"/>
      <c r="L95" s="11"/>
    </row>
    <row r="96" spans="1:12" s="151" customFormat="1" ht="26.25" customHeight="1">
      <c r="A96" s="9"/>
      <c r="B96" s="13"/>
      <c r="C96" s="154"/>
      <c r="D96" s="155"/>
      <c r="E96" s="4" t="s">
        <v>18</v>
      </c>
      <c r="F96" s="74">
        <f>F99</f>
        <v>0</v>
      </c>
      <c r="G96" s="74">
        <f>G99</f>
        <v>0</v>
      </c>
      <c r="H96" s="55"/>
      <c r="I96" s="55"/>
      <c r="J96" s="55"/>
      <c r="K96" s="55"/>
      <c r="L96" s="11"/>
    </row>
    <row r="97" spans="1:12">
      <c r="A97" s="112"/>
      <c r="B97" s="68" t="s">
        <v>13</v>
      </c>
      <c r="C97" s="97">
        <v>602</v>
      </c>
      <c r="D97" s="98" t="s">
        <v>116</v>
      </c>
      <c r="E97" s="69" t="s">
        <v>16</v>
      </c>
      <c r="F97" s="74">
        <f>F98+F99:G99</f>
        <v>156924</v>
      </c>
      <c r="G97" s="74">
        <f>G98+G99:H99</f>
        <v>156924</v>
      </c>
      <c r="H97" s="36" t="s">
        <v>44</v>
      </c>
      <c r="I97" s="55" t="s">
        <v>43</v>
      </c>
      <c r="J97" s="55"/>
      <c r="K97" s="55">
        <v>350</v>
      </c>
      <c r="L97" s="11">
        <v>380</v>
      </c>
    </row>
    <row r="98" spans="1:12" ht="31.2">
      <c r="A98" s="112"/>
      <c r="B98" s="71" t="s">
        <v>78</v>
      </c>
      <c r="C98" s="99"/>
      <c r="D98" s="100"/>
      <c r="E98" s="4" t="s">
        <v>17</v>
      </c>
      <c r="F98" s="114">
        <v>156924</v>
      </c>
      <c r="G98" s="114">
        <v>156924</v>
      </c>
      <c r="H98" s="77"/>
      <c r="I98" s="55"/>
      <c r="J98" s="55"/>
      <c r="K98" s="55"/>
      <c r="L98" s="11"/>
    </row>
    <row r="99" spans="1:12" ht="18.75" customHeight="1">
      <c r="A99" s="112"/>
      <c r="B99" s="59"/>
      <c r="C99" s="101"/>
      <c r="D99" s="102"/>
      <c r="E99" s="4" t="s">
        <v>18</v>
      </c>
      <c r="F99" s="114">
        <v>0</v>
      </c>
      <c r="G99" s="114">
        <v>0</v>
      </c>
      <c r="H99" s="80"/>
      <c r="I99" s="55"/>
      <c r="J99" s="55"/>
      <c r="K99" s="55"/>
      <c r="L99" s="11"/>
    </row>
    <row r="100" spans="1:12">
      <c r="A100" s="61" t="s">
        <v>25</v>
      </c>
      <c r="B100" s="62"/>
      <c r="C100" s="55" t="s">
        <v>24</v>
      </c>
      <c r="D100" s="73" t="s">
        <v>24</v>
      </c>
      <c r="E100" s="69" t="s">
        <v>16</v>
      </c>
      <c r="F100" s="70">
        <f>F101+F102</f>
        <v>337812.9</v>
      </c>
      <c r="G100" s="70">
        <f>G101+G102</f>
        <v>337812.9</v>
      </c>
      <c r="H100" s="55" t="s">
        <v>24</v>
      </c>
      <c r="I100" s="55" t="s">
        <v>24</v>
      </c>
      <c r="J100" s="55" t="s">
        <v>24</v>
      </c>
      <c r="K100" s="55" t="s">
        <v>24</v>
      </c>
      <c r="L100" s="11" t="s">
        <v>24</v>
      </c>
    </row>
    <row r="101" spans="1:12" ht="31.2">
      <c r="A101" s="90"/>
      <c r="B101" s="71"/>
      <c r="C101" s="55"/>
      <c r="D101" s="73"/>
      <c r="E101" s="4" t="s">
        <v>17</v>
      </c>
      <c r="F101" s="70">
        <f>F65+F80+F95</f>
        <v>337812.9</v>
      </c>
      <c r="G101" s="70">
        <f>G65+G80+G95</f>
        <v>337812.9</v>
      </c>
      <c r="H101" s="55"/>
      <c r="I101" s="55"/>
      <c r="J101" s="55"/>
      <c r="K101" s="55"/>
      <c r="L101" s="11"/>
    </row>
    <row r="102" spans="1:12" ht="18.75" customHeight="1">
      <c r="A102" s="58"/>
      <c r="B102" s="59"/>
      <c r="C102" s="55"/>
      <c r="D102" s="73"/>
      <c r="E102" s="4" t="s">
        <v>18</v>
      </c>
      <c r="F102" s="70">
        <v>0</v>
      </c>
      <c r="G102" s="70">
        <v>0</v>
      </c>
      <c r="H102" s="55"/>
      <c r="I102" s="55"/>
      <c r="J102" s="55"/>
      <c r="K102" s="55"/>
      <c r="L102" s="11"/>
    </row>
    <row r="103" spans="1:12">
      <c r="A103" s="61" t="s">
        <v>21</v>
      </c>
      <c r="B103" s="62"/>
      <c r="C103" s="55" t="s">
        <v>24</v>
      </c>
      <c r="D103" s="73" t="s">
        <v>24</v>
      </c>
      <c r="E103" s="11" t="s">
        <v>24</v>
      </c>
      <c r="F103" s="92">
        <v>0</v>
      </c>
      <c r="G103" s="92">
        <v>0</v>
      </c>
      <c r="H103" s="55" t="s">
        <v>24</v>
      </c>
      <c r="I103" s="55" t="s">
        <v>24</v>
      </c>
      <c r="J103" s="55" t="s">
        <v>24</v>
      </c>
      <c r="K103" s="55" t="s">
        <v>24</v>
      </c>
      <c r="L103" s="11" t="s">
        <v>24</v>
      </c>
    </row>
    <row r="104" spans="1:12" ht="15" customHeight="1">
      <c r="A104" s="163" t="s">
        <v>100</v>
      </c>
      <c r="B104" s="109"/>
      <c r="C104" s="55"/>
      <c r="D104" s="73"/>
      <c r="E104" s="11"/>
      <c r="F104" s="92"/>
      <c r="G104" s="92"/>
      <c r="H104" s="55"/>
      <c r="I104" s="55"/>
      <c r="J104" s="55"/>
      <c r="K104" s="55"/>
      <c r="L104" s="11"/>
    </row>
    <row r="105" spans="1:12" ht="68.25" customHeight="1">
      <c r="A105" s="110"/>
      <c r="B105" s="111"/>
      <c r="C105" s="55"/>
      <c r="D105" s="73"/>
      <c r="E105" s="11"/>
      <c r="F105" s="92"/>
      <c r="G105" s="92"/>
      <c r="H105" s="55"/>
      <c r="I105" s="55"/>
      <c r="J105" s="55"/>
      <c r="K105" s="55"/>
      <c r="L105" s="11"/>
    </row>
    <row r="106" spans="1:12" ht="37.200000000000003" customHeight="1">
      <c r="A106" s="61" t="s">
        <v>101</v>
      </c>
      <c r="B106" s="62"/>
      <c r="C106" s="55" t="s">
        <v>24</v>
      </c>
      <c r="D106" s="143" t="s">
        <v>24</v>
      </c>
      <c r="E106" s="11" t="s">
        <v>24</v>
      </c>
      <c r="F106" s="92">
        <v>0</v>
      </c>
      <c r="G106" s="92">
        <v>0</v>
      </c>
      <c r="H106" s="55" t="s">
        <v>24</v>
      </c>
      <c r="I106" s="55" t="s">
        <v>24</v>
      </c>
      <c r="J106" s="55" t="s">
        <v>24</v>
      </c>
      <c r="K106" s="55" t="s">
        <v>24</v>
      </c>
      <c r="L106" s="11" t="s">
        <v>24</v>
      </c>
    </row>
    <row r="107" spans="1:12" ht="35.4" customHeight="1">
      <c r="A107" s="65" t="s">
        <v>86</v>
      </c>
      <c r="B107" s="66"/>
      <c r="C107" s="55"/>
      <c r="D107" s="145"/>
      <c r="E107" s="11"/>
      <c r="F107" s="92"/>
      <c r="G107" s="92"/>
      <c r="H107" s="55"/>
      <c r="I107" s="55"/>
      <c r="J107" s="55"/>
      <c r="K107" s="55"/>
      <c r="L107" s="11"/>
    </row>
    <row r="108" spans="1:12">
      <c r="A108" s="17">
        <v>1</v>
      </c>
      <c r="B108" s="68" t="s">
        <v>22</v>
      </c>
      <c r="C108" s="55" t="s">
        <v>24</v>
      </c>
      <c r="D108" s="73" t="s">
        <v>24</v>
      </c>
      <c r="E108" s="69" t="s">
        <v>16</v>
      </c>
      <c r="F108" s="74">
        <f>F109+F110</f>
        <v>181615.92</v>
      </c>
      <c r="G108" s="74">
        <f>G109+G110</f>
        <v>181615.92</v>
      </c>
      <c r="H108" s="55" t="s">
        <v>24</v>
      </c>
      <c r="I108" s="55" t="s">
        <v>24</v>
      </c>
      <c r="J108" s="55" t="s">
        <v>24</v>
      </c>
      <c r="K108" s="55" t="s">
        <v>24</v>
      </c>
      <c r="L108" s="11" t="s">
        <v>24</v>
      </c>
    </row>
    <row r="109" spans="1:12" ht="31.2">
      <c r="A109" s="17"/>
      <c r="B109" s="71" t="s">
        <v>87</v>
      </c>
      <c r="C109" s="55"/>
      <c r="D109" s="73"/>
      <c r="E109" s="4" t="s">
        <v>17</v>
      </c>
      <c r="F109" s="74">
        <f>F112</f>
        <v>181615.92</v>
      </c>
      <c r="G109" s="74">
        <f>G112</f>
        <v>181615.92</v>
      </c>
      <c r="H109" s="55"/>
      <c r="I109" s="55"/>
      <c r="J109" s="55"/>
      <c r="K109" s="55"/>
      <c r="L109" s="11"/>
    </row>
    <row r="110" spans="1:12" ht="18.75" customHeight="1">
      <c r="A110" s="17"/>
      <c r="B110" s="59"/>
      <c r="C110" s="55"/>
      <c r="D110" s="73"/>
      <c r="E110" s="4" t="s">
        <v>18</v>
      </c>
      <c r="F110" s="74">
        <v>0</v>
      </c>
      <c r="G110" s="74">
        <v>0</v>
      </c>
      <c r="H110" s="55"/>
      <c r="I110" s="55"/>
      <c r="J110" s="55"/>
      <c r="K110" s="55"/>
      <c r="L110" s="11"/>
    </row>
    <row r="111" spans="1:12">
      <c r="A111" s="112"/>
      <c r="B111" s="68" t="s">
        <v>12</v>
      </c>
      <c r="C111" s="97">
        <v>602</v>
      </c>
      <c r="D111" s="98" t="s">
        <v>59</v>
      </c>
      <c r="E111" s="69" t="s">
        <v>16</v>
      </c>
      <c r="F111" s="74">
        <f>F112+F113</f>
        <v>181615.92</v>
      </c>
      <c r="G111" s="74">
        <f>G112+G113</f>
        <v>181615.92</v>
      </c>
      <c r="H111" s="55" t="s">
        <v>24</v>
      </c>
      <c r="I111" s="55" t="s">
        <v>24</v>
      </c>
      <c r="J111" s="55" t="s">
        <v>24</v>
      </c>
      <c r="K111" s="55" t="s">
        <v>24</v>
      </c>
      <c r="L111" s="11" t="s">
        <v>24</v>
      </c>
    </row>
    <row r="112" spans="1:12" ht="31.2">
      <c r="A112" s="112"/>
      <c r="B112" s="71" t="s">
        <v>33</v>
      </c>
      <c r="C112" s="99"/>
      <c r="D112" s="100"/>
      <c r="E112" s="4" t="s">
        <v>17</v>
      </c>
      <c r="F112" s="74">
        <f>F115</f>
        <v>181615.92</v>
      </c>
      <c r="G112" s="74">
        <f>G115</f>
        <v>181615.92</v>
      </c>
      <c r="H112" s="55"/>
      <c r="I112" s="55"/>
      <c r="J112" s="55"/>
      <c r="K112" s="55"/>
      <c r="L112" s="11"/>
    </row>
    <row r="113" spans="1:12" ht="18.75" customHeight="1">
      <c r="A113" s="112"/>
      <c r="B113" s="59"/>
      <c r="C113" s="101"/>
      <c r="D113" s="102"/>
      <c r="E113" s="4" t="s">
        <v>18</v>
      </c>
      <c r="F113" s="74">
        <v>0</v>
      </c>
      <c r="G113" s="74">
        <v>0</v>
      </c>
      <c r="H113" s="55"/>
      <c r="I113" s="55"/>
      <c r="J113" s="55"/>
      <c r="K113" s="55"/>
      <c r="L113" s="11"/>
    </row>
    <row r="114" spans="1:12" ht="18.75" customHeight="1">
      <c r="A114" s="112"/>
      <c r="B114" s="68" t="s">
        <v>13</v>
      </c>
      <c r="C114" s="97">
        <v>602</v>
      </c>
      <c r="D114" s="98" t="s">
        <v>58</v>
      </c>
      <c r="E114" s="69" t="s">
        <v>16</v>
      </c>
      <c r="F114" s="74">
        <f>F115+F116</f>
        <v>181615.92</v>
      </c>
      <c r="G114" s="74">
        <f>G115+G116</f>
        <v>181615.92</v>
      </c>
      <c r="H114" s="28" t="s">
        <v>102</v>
      </c>
      <c r="I114" s="28" t="s">
        <v>103</v>
      </c>
      <c r="J114" s="55"/>
      <c r="K114" s="55">
        <v>2</v>
      </c>
      <c r="L114" s="11">
        <v>2</v>
      </c>
    </row>
    <row r="115" spans="1:12" ht="31.2">
      <c r="A115" s="112"/>
      <c r="B115" s="71" t="s">
        <v>56</v>
      </c>
      <c r="C115" s="99"/>
      <c r="D115" s="100"/>
      <c r="E115" s="4" t="s">
        <v>17</v>
      </c>
      <c r="F115" s="114">
        <v>181615.92</v>
      </c>
      <c r="G115" s="114">
        <v>181615.92</v>
      </c>
      <c r="H115" s="28"/>
      <c r="I115" s="28"/>
      <c r="J115" s="55"/>
      <c r="K115" s="55"/>
      <c r="L115" s="11"/>
    </row>
    <row r="116" spans="1:12" ht="25.5" customHeight="1">
      <c r="A116" s="112"/>
      <c r="B116" s="59"/>
      <c r="C116" s="101"/>
      <c r="D116" s="102"/>
      <c r="E116" s="4" t="s">
        <v>18</v>
      </c>
      <c r="F116" s="114">
        <v>0</v>
      </c>
      <c r="G116" s="114">
        <v>0</v>
      </c>
      <c r="H116" s="28"/>
      <c r="I116" s="28"/>
      <c r="J116" s="55"/>
      <c r="K116" s="55"/>
      <c r="L116" s="11"/>
    </row>
    <row r="117" spans="1:12">
      <c r="A117" s="61" t="s">
        <v>23</v>
      </c>
      <c r="B117" s="62"/>
      <c r="C117" s="55" t="s">
        <v>24</v>
      </c>
      <c r="D117" s="55" t="s">
        <v>24</v>
      </c>
      <c r="E117" s="69" t="s">
        <v>16</v>
      </c>
      <c r="F117" s="70">
        <f>F118+F119</f>
        <v>181615.92</v>
      </c>
      <c r="G117" s="70">
        <f>G118+G119</f>
        <v>181615.92</v>
      </c>
      <c r="H117" s="55" t="s">
        <v>24</v>
      </c>
      <c r="I117" s="55" t="s">
        <v>24</v>
      </c>
      <c r="J117" s="55" t="s">
        <v>24</v>
      </c>
      <c r="K117" s="55" t="s">
        <v>24</v>
      </c>
      <c r="L117" s="11" t="s">
        <v>24</v>
      </c>
    </row>
    <row r="118" spans="1:12" ht="31.2">
      <c r="A118" s="90"/>
      <c r="B118" s="71"/>
      <c r="C118" s="55"/>
      <c r="D118" s="55"/>
      <c r="E118" s="4" t="s">
        <v>17</v>
      </c>
      <c r="F118" s="70">
        <f>F109</f>
        <v>181615.92</v>
      </c>
      <c r="G118" s="70">
        <f>G109</f>
        <v>181615.92</v>
      </c>
      <c r="H118" s="55"/>
      <c r="I118" s="55"/>
      <c r="J118" s="55"/>
      <c r="K118" s="55"/>
      <c r="L118" s="11"/>
    </row>
    <row r="119" spans="1:12" ht="18.75" customHeight="1">
      <c r="A119" s="58"/>
      <c r="B119" s="59"/>
      <c r="C119" s="55"/>
      <c r="D119" s="55"/>
      <c r="E119" s="4" t="s">
        <v>18</v>
      </c>
      <c r="F119" s="70">
        <f>F110</f>
        <v>0</v>
      </c>
      <c r="G119" s="70">
        <f>G110</f>
        <v>0</v>
      </c>
      <c r="H119" s="55"/>
      <c r="I119" s="55"/>
      <c r="J119" s="55"/>
      <c r="K119" s="55"/>
      <c r="L119" s="11"/>
    </row>
    <row r="120" spans="1:12">
      <c r="A120" s="94" t="s">
        <v>34</v>
      </c>
      <c r="B120" s="164"/>
      <c r="C120" s="164"/>
      <c r="D120" s="95"/>
      <c r="E120" s="69" t="s">
        <v>16</v>
      </c>
      <c r="F120" s="70">
        <f>F121+F122</f>
        <v>817593.53</v>
      </c>
      <c r="G120" s="70">
        <f>G121+G122</f>
        <v>817593.53</v>
      </c>
      <c r="H120" s="55" t="s">
        <v>24</v>
      </c>
      <c r="I120" s="55" t="s">
        <v>24</v>
      </c>
      <c r="J120" s="55" t="s">
        <v>24</v>
      </c>
      <c r="K120" s="55" t="s">
        <v>24</v>
      </c>
      <c r="L120" s="11" t="s">
        <v>24</v>
      </c>
    </row>
    <row r="121" spans="1:12" ht="31.2">
      <c r="A121" s="63"/>
      <c r="B121" s="165"/>
      <c r="C121" s="165"/>
      <c r="D121" s="64"/>
      <c r="E121" s="4" t="s">
        <v>17</v>
      </c>
      <c r="F121" s="70">
        <f>F36+F56+F101+F118</f>
        <v>805003.53</v>
      </c>
      <c r="G121" s="70">
        <f>G36+G56+G101+G118</f>
        <v>805003.53</v>
      </c>
      <c r="H121" s="55"/>
      <c r="I121" s="55"/>
      <c r="J121" s="55"/>
      <c r="K121" s="55"/>
      <c r="L121" s="11"/>
    </row>
    <row r="122" spans="1:12" ht="18.75" customHeight="1">
      <c r="A122" s="65"/>
      <c r="B122" s="166"/>
      <c r="C122" s="166"/>
      <c r="D122" s="66"/>
      <c r="E122" s="167" t="s">
        <v>18</v>
      </c>
      <c r="F122" s="70">
        <f>SUM(F22+F48+F102+F119)</f>
        <v>12590</v>
      </c>
      <c r="G122" s="70">
        <f>SUM(G22+G48+G102+G119)</f>
        <v>12590</v>
      </c>
      <c r="H122" s="55"/>
      <c r="I122" s="55"/>
      <c r="J122" s="55"/>
      <c r="K122" s="55"/>
      <c r="L122" s="11"/>
    </row>
  </sheetData>
  <mergeCells count="367">
    <mergeCell ref="L32:L34"/>
    <mergeCell ref="K26:K28"/>
    <mergeCell ref="J32:J34"/>
    <mergeCell ref="J26:J28"/>
    <mergeCell ref="H9:H11"/>
    <mergeCell ref="L26:L28"/>
    <mergeCell ref="K32:K34"/>
    <mergeCell ref="K13:K14"/>
    <mergeCell ref="A8:A11"/>
    <mergeCell ref="B8:B11"/>
    <mergeCell ref="G10:G11"/>
    <mergeCell ref="I9:I11"/>
    <mergeCell ref="I13:I14"/>
    <mergeCell ref="H13:H14"/>
    <mergeCell ref="E9:E11"/>
    <mergeCell ref="C9:D9"/>
    <mergeCell ref="C8:G8"/>
    <mergeCell ref="F9:G9"/>
    <mergeCell ref="H8:L8"/>
    <mergeCell ref="F13:F14"/>
    <mergeCell ref="G13:G14"/>
    <mergeCell ref="E13:E14"/>
    <mergeCell ref="J9:L9"/>
    <mergeCell ref="J10:J11"/>
    <mergeCell ref="L13:L14"/>
    <mergeCell ref="K10:L10"/>
    <mergeCell ref="J23:J25"/>
    <mergeCell ref="J13:J14"/>
    <mergeCell ref="L17:L19"/>
    <mergeCell ref="L15:L16"/>
    <mergeCell ref="H15:H16"/>
    <mergeCell ref="I26:I28"/>
    <mergeCell ref="J29:J31"/>
    <mergeCell ref="K29:K31"/>
    <mergeCell ref="L29:L31"/>
    <mergeCell ref="B27:B28"/>
    <mergeCell ref="A14:B14"/>
    <mergeCell ref="A15:B15"/>
    <mergeCell ref="A16:B16"/>
    <mergeCell ref="A23:A25"/>
    <mergeCell ref="B24:B25"/>
    <mergeCell ref="H32:H34"/>
    <mergeCell ref="I32:I34"/>
    <mergeCell ref="H26:H28"/>
    <mergeCell ref="G17:G19"/>
    <mergeCell ref="F17:F19"/>
    <mergeCell ref="E17:E19"/>
    <mergeCell ref="E15:E16"/>
    <mergeCell ref="F15:F16"/>
    <mergeCell ref="B29:B31"/>
    <mergeCell ref="C29:C31"/>
    <mergeCell ref="H29:H31"/>
    <mergeCell ref="I29:I31"/>
    <mergeCell ref="I1:L1"/>
    <mergeCell ref="H2:L2"/>
    <mergeCell ref="L20:L22"/>
    <mergeCell ref="H23:H25"/>
    <mergeCell ref="H20:H22"/>
    <mergeCell ref="I20:I22"/>
    <mergeCell ref="J20:J22"/>
    <mergeCell ref="K20:K22"/>
    <mergeCell ref="I23:I25"/>
    <mergeCell ref="K17:K19"/>
    <mergeCell ref="H17:H19"/>
    <mergeCell ref="I15:I16"/>
    <mergeCell ref="J15:J16"/>
    <mergeCell ref="K15:K16"/>
    <mergeCell ref="I17:I19"/>
    <mergeCell ref="A4:L4"/>
    <mergeCell ref="A5:L5"/>
    <mergeCell ref="A3:L3"/>
    <mergeCell ref="A20:A22"/>
    <mergeCell ref="C13:C14"/>
    <mergeCell ref="A13:B13"/>
    <mergeCell ref="B21:B22"/>
    <mergeCell ref="C15:C16"/>
    <mergeCell ref="C23:C25"/>
    <mergeCell ref="A6:L6"/>
    <mergeCell ref="K23:K25"/>
    <mergeCell ref="L23:L25"/>
    <mergeCell ref="J35:J37"/>
    <mergeCell ref="J17:J19"/>
    <mergeCell ref="D13:D14"/>
    <mergeCell ref="F10:F11"/>
    <mergeCell ref="D20:D22"/>
    <mergeCell ref="D23:D25"/>
    <mergeCell ref="A17:B17"/>
    <mergeCell ref="A18:B19"/>
    <mergeCell ref="A26:A28"/>
    <mergeCell ref="D26:D28"/>
    <mergeCell ref="D15:D16"/>
    <mergeCell ref="G15:G16"/>
    <mergeCell ref="D17:D19"/>
    <mergeCell ref="A32:A34"/>
    <mergeCell ref="C20:C22"/>
    <mergeCell ref="K35:K37"/>
    <mergeCell ref="C32:C34"/>
    <mergeCell ref="D32:D34"/>
    <mergeCell ref="C17:C19"/>
    <mergeCell ref="B33:B34"/>
    <mergeCell ref="C26:C28"/>
    <mergeCell ref="L35:L37"/>
    <mergeCell ref="A38:B38"/>
    <mergeCell ref="C38:C39"/>
    <mergeCell ref="D38:D39"/>
    <mergeCell ref="E38:E39"/>
    <mergeCell ref="F38:F39"/>
    <mergeCell ref="G38:G39"/>
    <mergeCell ref="H38:H39"/>
    <mergeCell ref="A39:B39"/>
    <mergeCell ref="A35:B37"/>
    <mergeCell ref="C35:C37"/>
    <mergeCell ref="D35:D37"/>
    <mergeCell ref="H35:H37"/>
    <mergeCell ref="I35:I37"/>
    <mergeCell ref="I38:I39"/>
    <mergeCell ref="J38:J39"/>
    <mergeCell ref="K38:K39"/>
    <mergeCell ref="L38:L39"/>
    <mergeCell ref="L49:L51"/>
    <mergeCell ref="B50:B51"/>
    <mergeCell ref="C40:C42"/>
    <mergeCell ref="J46:J48"/>
    <mergeCell ref="J40:J42"/>
    <mergeCell ref="K40:K42"/>
    <mergeCell ref="L40:L42"/>
    <mergeCell ref="K46:K48"/>
    <mergeCell ref="L46:L48"/>
    <mergeCell ref="B47:B48"/>
    <mergeCell ref="C46:C48"/>
    <mergeCell ref="D46:D48"/>
    <mergeCell ref="H46:H48"/>
    <mergeCell ref="I46:I48"/>
    <mergeCell ref="C49:C51"/>
    <mergeCell ref="D49:D51"/>
    <mergeCell ref="D40:D42"/>
    <mergeCell ref="E40:E42"/>
    <mergeCell ref="F40:F42"/>
    <mergeCell ref="G40:G42"/>
    <mergeCell ref="H40:H42"/>
    <mergeCell ref="I40:I42"/>
    <mergeCell ref="H49:H51"/>
    <mergeCell ref="K49:K51"/>
    <mergeCell ref="L55:L57"/>
    <mergeCell ref="I55:I57"/>
    <mergeCell ref="A55:B57"/>
    <mergeCell ref="C55:C57"/>
    <mergeCell ref="D55:D57"/>
    <mergeCell ref="H55:H57"/>
    <mergeCell ref="J55:J57"/>
    <mergeCell ref="K55:K57"/>
    <mergeCell ref="L52:L54"/>
    <mergeCell ref="K52:K54"/>
    <mergeCell ref="H58:H60"/>
    <mergeCell ref="E61:E63"/>
    <mergeCell ref="F61:F63"/>
    <mergeCell ref="A62:B63"/>
    <mergeCell ref="A59:B60"/>
    <mergeCell ref="G61:G63"/>
    <mergeCell ref="C64:C66"/>
    <mergeCell ref="D64:D66"/>
    <mergeCell ref="A58:B58"/>
    <mergeCell ref="C58:C60"/>
    <mergeCell ref="D58:D60"/>
    <mergeCell ref="E58:E60"/>
    <mergeCell ref="F58:F60"/>
    <mergeCell ref="G58:G60"/>
    <mergeCell ref="H88:H90"/>
    <mergeCell ref="I88:I90"/>
    <mergeCell ref="B89:B90"/>
    <mergeCell ref="J88:J90"/>
    <mergeCell ref="K88:K90"/>
    <mergeCell ref="L88:L90"/>
    <mergeCell ref="K67:K69"/>
    <mergeCell ref="L67:L69"/>
    <mergeCell ref="B68:B69"/>
    <mergeCell ref="C70:C72"/>
    <mergeCell ref="D70:D72"/>
    <mergeCell ref="H70:H72"/>
    <mergeCell ref="I70:I72"/>
    <mergeCell ref="J70:J72"/>
    <mergeCell ref="K70:K72"/>
    <mergeCell ref="L70:L72"/>
    <mergeCell ref="B71:B72"/>
    <mergeCell ref="C67:C69"/>
    <mergeCell ref="D67:D69"/>
    <mergeCell ref="H67:H69"/>
    <mergeCell ref="I67:I69"/>
    <mergeCell ref="J67:J69"/>
    <mergeCell ref="L73:L75"/>
    <mergeCell ref="J97:J99"/>
    <mergeCell ref="A97:A99"/>
    <mergeCell ref="C97:C99"/>
    <mergeCell ref="D97:D99"/>
    <mergeCell ref="H97:H99"/>
    <mergeCell ref="I97:I99"/>
    <mergeCell ref="K97:K99"/>
    <mergeCell ref="L97:L99"/>
    <mergeCell ref="B98:B99"/>
    <mergeCell ref="H100:H102"/>
    <mergeCell ref="J100:J102"/>
    <mergeCell ref="K100:K102"/>
    <mergeCell ref="I100:I102"/>
    <mergeCell ref="L100:L102"/>
    <mergeCell ref="A103:B103"/>
    <mergeCell ref="C103:C105"/>
    <mergeCell ref="D103:D105"/>
    <mergeCell ref="E103:E105"/>
    <mergeCell ref="F103:F105"/>
    <mergeCell ref="G103:G105"/>
    <mergeCell ref="H103:H105"/>
    <mergeCell ref="A104:B105"/>
    <mergeCell ref="L106:L107"/>
    <mergeCell ref="I103:I105"/>
    <mergeCell ref="J103:J105"/>
    <mergeCell ref="K103:K105"/>
    <mergeCell ref="L103:L105"/>
    <mergeCell ref="D106:D107"/>
    <mergeCell ref="E106:E107"/>
    <mergeCell ref="F106:F107"/>
    <mergeCell ref="A107:B107"/>
    <mergeCell ref="L108:L110"/>
    <mergeCell ref="B109:B110"/>
    <mergeCell ref="A111:A113"/>
    <mergeCell ref="C111:C113"/>
    <mergeCell ref="D111:D113"/>
    <mergeCell ref="H111:H113"/>
    <mergeCell ref="I111:I113"/>
    <mergeCell ref="J111:J113"/>
    <mergeCell ref="A108:A110"/>
    <mergeCell ref="C108:C110"/>
    <mergeCell ref="D108:D110"/>
    <mergeCell ref="H108:H110"/>
    <mergeCell ref="I108:I110"/>
    <mergeCell ref="L111:L113"/>
    <mergeCell ref="B112:B113"/>
    <mergeCell ref="A114:A116"/>
    <mergeCell ref="C114:C116"/>
    <mergeCell ref="D114:D116"/>
    <mergeCell ref="H114:H116"/>
    <mergeCell ref="I114:I116"/>
    <mergeCell ref="J114:J116"/>
    <mergeCell ref="K114:K116"/>
    <mergeCell ref="L120:L122"/>
    <mergeCell ref="C117:C119"/>
    <mergeCell ref="D117:D119"/>
    <mergeCell ref="H117:H119"/>
    <mergeCell ref="I117:I119"/>
    <mergeCell ref="L114:L116"/>
    <mergeCell ref="B115:B116"/>
    <mergeCell ref="J117:J119"/>
    <mergeCell ref="K117:K119"/>
    <mergeCell ref="L117:L119"/>
    <mergeCell ref="A117:B119"/>
    <mergeCell ref="A46:A48"/>
    <mergeCell ref="A49:A51"/>
    <mergeCell ref="J49:J51"/>
    <mergeCell ref="I49:I51"/>
    <mergeCell ref="A120:D122"/>
    <mergeCell ref="H120:H122"/>
    <mergeCell ref="I120:I122"/>
    <mergeCell ref="J120:J122"/>
    <mergeCell ref="K120:K122"/>
    <mergeCell ref="K111:K113"/>
    <mergeCell ref="J108:J110"/>
    <mergeCell ref="K108:K110"/>
    <mergeCell ref="G106:G107"/>
    <mergeCell ref="H106:H107"/>
    <mergeCell ref="I106:I107"/>
    <mergeCell ref="A106:B106"/>
    <mergeCell ref="C106:C107"/>
    <mergeCell ref="J106:J107"/>
    <mergeCell ref="K106:K107"/>
    <mergeCell ref="A100:B102"/>
    <mergeCell ref="C100:C102"/>
    <mergeCell ref="D100:D102"/>
    <mergeCell ref="A85:A87"/>
    <mergeCell ref="J85:J87"/>
    <mergeCell ref="A40:B42"/>
    <mergeCell ref="A52:A54"/>
    <mergeCell ref="B53:B54"/>
    <mergeCell ref="C52:C54"/>
    <mergeCell ref="D52:D54"/>
    <mergeCell ref="H52:H54"/>
    <mergeCell ref="I52:I54"/>
    <mergeCell ref="J52:J54"/>
    <mergeCell ref="A82:A84"/>
    <mergeCell ref="C82:C84"/>
    <mergeCell ref="D82:D84"/>
    <mergeCell ref="H82:H84"/>
    <mergeCell ref="I82:I84"/>
    <mergeCell ref="B83:B84"/>
    <mergeCell ref="J82:J84"/>
    <mergeCell ref="A79:A81"/>
    <mergeCell ref="C79:C81"/>
    <mergeCell ref="D79:D81"/>
    <mergeCell ref="H79:H81"/>
    <mergeCell ref="I79:I81"/>
    <mergeCell ref="J79:J81"/>
    <mergeCell ref="B80:B81"/>
    <mergeCell ref="A64:A66"/>
    <mergeCell ref="B44:B45"/>
    <mergeCell ref="I85:I87"/>
    <mergeCell ref="H85:H87"/>
    <mergeCell ref="D85:D87"/>
    <mergeCell ref="C85:C87"/>
    <mergeCell ref="K82:K84"/>
    <mergeCell ref="L82:L84"/>
    <mergeCell ref="K79:K81"/>
    <mergeCell ref="L79:L81"/>
    <mergeCell ref="C43:C45"/>
    <mergeCell ref="D43:D45"/>
    <mergeCell ref="H64:H66"/>
    <mergeCell ref="I64:I66"/>
    <mergeCell ref="L61:L63"/>
    <mergeCell ref="I58:I60"/>
    <mergeCell ref="J58:J60"/>
    <mergeCell ref="K58:K60"/>
    <mergeCell ref="L58:L60"/>
    <mergeCell ref="J64:J66"/>
    <mergeCell ref="K64:K66"/>
    <mergeCell ref="L64:L66"/>
    <mergeCell ref="H61:H63"/>
    <mergeCell ref="I61:I63"/>
    <mergeCell ref="J61:J63"/>
    <mergeCell ref="K61:K63"/>
    <mergeCell ref="B92:B93"/>
    <mergeCell ref="B95:B96"/>
    <mergeCell ref="C91:C93"/>
    <mergeCell ref="C94:C96"/>
    <mergeCell ref="D91:D93"/>
    <mergeCell ref="D94:D96"/>
    <mergeCell ref="B86:B87"/>
    <mergeCell ref="B65:B66"/>
    <mergeCell ref="A61:B61"/>
    <mergeCell ref="C61:C63"/>
    <mergeCell ref="D61:D63"/>
    <mergeCell ref="A91:A93"/>
    <mergeCell ref="A88:A90"/>
    <mergeCell ref="C88:C90"/>
    <mergeCell ref="D88:D90"/>
    <mergeCell ref="A70:A72"/>
    <mergeCell ref="A67:A69"/>
    <mergeCell ref="L91:L93"/>
    <mergeCell ref="H94:H96"/>
    <mergeCell ref="I94:I96"/>
    <mergeCell ref="J94:J96"/>
    <mergeCell ref="K94:K96"/>
    <mergeCell ref="L94:L96"/>
    <mergeCell ref="F43:F45"/>
    <mergeCell ref="G43:G45"/>
    <mergeCell ref="H43:H45"/>
    <mergeCell ref="H73:H75"/>
    <mergeCell ref="I73:I75"/>
    <mergeCell ref="J73:J75"/>
    <mergeCell ref="K73:K75"/>
    <mergeCell ref="H91:H93"/>
    <mergeCell ref="I91:I93"/>
    <mergeCell ref="J91:J93"/>
    <mergeCell ref="K91:K93"/>
    <mergeCell ref="H76:H78"/>
    <mergeCell ref="J76:J78"/>
    <mergeCell ref="I76:I78"/>
    <mergeCell ref="K76:K78"/>
    <mergeCell ref="L76:L78"/>
    <mergeCell ref="L85:L87"/>
    <mergeCell ref="K85:K87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49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</vt:lpstr>
      <vt:lpstr>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2015-04-23T08:30:40Z</cp:lastPrinted>
  <dcterms:created xsi:type="dcterms:W3CDTF">2006-09-28T05:33:49Z</dcterms:created>
  <dcterms:modified xsi:type="dcterms:W3CDTF">2024-09-30T05:23:53Z</dcterms:modified>
</cp:coreProperties>
</file>